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activeTab="1"/>
  </bookViews>
  <sheets>
    <sheet name="Перечень работ и услуг" sheetId="10" r:id="rId1"/>
    <sheet name="отчет 2014г." sheetId="12" r:id="rId2"/>
  </sheets>
  <definedNames>
    <definedName name="_xlnm.Print_Area" localSheetId="1">'отчет 2014г.'!$A$1:$N$49</definedName>
  </definedNames>
  <calcPr calcId="125725"/>
</workbook>
</file>

<file path=xl/calcChain.xml><?xml version="1.0" encoding="utf-8"?>
<calcChain xmlns="http://schemas.openxmlformats.org/spreadsheetml/2006/main">
  <c r="M42" i="12"/>
  <c r="B34" l="1"/>
  <c r="B35" s="1"/>
  <c r="B36" s="1"/>
  <c r="B37" s="1"/>
  <c r="M32"/>
  <c r="I32"/>
  <c r="G32"/>
  <c r="M19"/>
  <c r="I19"/>
  <c r="G19"/>
  <c r="G42" l="1"/>
  <c r="I42"/>
  <c r="K12" s="1"/>
  <c r="K14" s="1"/>
  <c r="E37" i="10"/>
  <c r="F36"/>
  <c r="F37" l="1"/>
  <c r="F9"/>
  <c r="F11"/>
  <c r="F13"/>
  <c r="F14"/>
  <c r="F15"/>
  <c r="F16"/>
  <c r="F17"/>
  <c r="F18"/>
  <c r="F19"/>
  <c r="F20"/>
  <c r="F21"/>
  <c r="F23"/>
  <c r="F24"/>
  <c r="F26"/>
  <c r="F32"/>
  <c r="F33"/>
  <c r="F34"/>
  <c r="F35"/>
</calcChain>
</file>

<file path=xl/sharedStrings.xml><?xml version="1.0" encoding="utf-8"?>
<sst xmlns="http://schemas.openxmlformats.org/spreadsheetml/2006/main" count="180" uniqueCount="159">
  <si>
    <t>Этажность</t>
  </si>
  <si>
    <t>Материал стен</t>
  </si>
  <si>
    <t>Подъездов</t>
  </si>
  <si>
    <t>Материал кровли</t>
  </si>
  <si>
    <t>Квартир</t>
  </si>
  <si>
    <t>Год постройки</t>
  </si>
  <si>
    <t>Площадь кровли, м2</t>
  </si>
  <si>
    <t>Площадь чердаков, м2</t>
  </si>
  <si>
    <t>Площадь подвалов, м2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</si>
  <si>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</si>
  <si>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</si>
  <si>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</si>
  <si>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Всего</t>
  </si>
  <si>
    <t>Ремонтно-аварийное обслуживание</t>
  </si>
  <si>
    <t>Механизированная расчистка придомовой территорий от снега</t>
  </si>
  <si>
    <t>шл/блок</t>
  </si>
  <si>
    <t xml:space="preserve">I. ОБЩИЕ СВЕДЕНИЯ ОБ ОБЪЕКТЕ </t>
  </si>
  <si>
    <t>ул.</t>
  </si>
  <si>
    <t>Сбытовая надбавка</t>
  </si>
  <si>
    <t>2-я Красносельская</t>
  </si>
  <si>
    <t>дом</t>
  </si>
  <si>
    <t>Общая площадь дома, м2</t>
  </si>
  <si>
    <t>Показатели жилищных услуг</t>
  </si>
  <si>
    <t>Сумма</t>
  </si>
  <si>
    <t>Работа Диспетчерской службы</t>
  </si>
  <si>
    <t>Работа Паспортного стола</t>
  </si>
  <si>
    <t>Услуги по управлению</t>
  </si>
  <si>
    <t>I.</t>
  </si>
  <si>
    <t>II.</t>
  </si>
  <si>
    <t>III.</t>
  </si>
  <si>
    <t>Некачественное предоставление услуг</t>
  </si>
  <si>
    <t>№                         п/п</t>
  </si>
  <si>
    <t>Расходы по управлению общедомовым имуществом многоквартирных домов, в т.ч.</t>
  </si>
  <si>
    <t>Месяц</t>
  </si>
  <si>
    <t>Общая площадь (квартир), м2</t>
  </si>
  <si>
    <t>Площадь нежилых помещ., м2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</si>
  <si>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</si>
  <si>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</si>
  <si>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</si>
  <si>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</si>
  <si>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</si>
  <si>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</si>
  <si>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</si>
  <si>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</si>
  <si>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</si>
  <si>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</si>
  <si>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</si>
  <si>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</si>
  <si>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</si>
  <si>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</si>
  <si>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</si>
  <si>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</si>
  <si>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</si>
  <si>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</si>
  <si>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</si>
  <si>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</si>
  <si>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</si>
  <si>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</si>
  <si>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</si>
  <si>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</si>
  <si>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</si>
  <si>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</si>
  <si>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</si>
  <si>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</si>
  <si>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</si>
  <si>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</si>
  <si>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</si>
  <si>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</si>
  <si>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</si>
  <si>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</si>
  <si>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</si>
  <si>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</si>
  <si>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</si>
  <si>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</si>
  <si>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</si>
  <si>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</si>
  <si>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</si>
  <si>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</si>
  <si>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</si>
  <si>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</si>
  <si>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</si>
  <si>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</si>
  <si>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</si>
  <si>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</si>
  <si>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</si>
  <si>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</si>
  <si>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</si>
  <si>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</si>
  <si>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</si>
  <si>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</si>
  <si>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</si>
  <si>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</si>
  <si>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</si>
  <si>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</si>
  <si>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</si>
  <si>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</si>
  <si>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</si>
  <si>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</si>
  <si>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</si>
  <si>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</si>
  <si>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</si>
  <si>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</si>
  <si>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</si>
  <si>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</si>
  <si>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</si>
  <si>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</si>
  <si>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</si>
  <si>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</si>
  <si>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</si>
  <si>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</si>
  <si>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</si>
  <si>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</si>
  <si>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</si>
  <si>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>ул. 2-я Красносельская 22</t>
  </si>
  <si>
    <t>прочистка трубопроводов водоотведения, прочистка засоров трубопроводов мест общего пользования</t>
  </si>
  <si>
    <t>шифер.скатн.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</si>
  <si>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</si>
  <si>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</si>
  <si>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</si>
  <si>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</si>
  <si>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</si>
  <si>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</si>
  <si>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</si>
  <si>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</si>
  <si>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</si>
  <si>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</si>
  <si>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</si>
  <si>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</si>
  <si>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</si>
  <si>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</si>
  <si>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</si>
  <si>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</si>
  <si>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</si>
  <si>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</si>
  <si>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</si>
  <si>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</si>
  <si>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</si>
  <si>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</si>
  <si>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</si>
  <si>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</si>
  <si>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>О Т Ч Е Т за 2014 год</t>
  </si>
  <si>
    <t>II. НАЧИСЛЕНО</t>
  </si>
  <si>
    <t>Задолженность собственников (нанимателей) на начало года</t>
  </si>
  <si>
    <t>Начислено за содержание и текущий ремонт общего имущества</t>
  </si>
  <si>
    <t>Снятия за некачественное предоставление услуг</t>
  </si>
  <si>
    <t>Оплачено собственниками (нанимателями) в течении года</t>
  </si>
  <si>
    <t>Задолженность собственников (нанимателей) на конец года</t>
  </si>
  <si>
    <t>Выполнено работ по капитальному ремонту</t>
  </si>
  <si>
    <t>III. РАСХОДЫ</t>
  </si>
  <si>
    <t>Уважаемые собственники!</t>
  </si>
  <si>
    <r>
      <t xml:space="preserve">     </t>
    </r>
    <r>
      <rPr>
        <sz val="12"/>
        <color rgb="FF000000"/>
        <rFont val="Times New Roman"/>
        <family val="1"/>
        <charset val="204"/>
      </rPr>
      <t>Обращаем Ваше внимание, что в соотвествии ЖК РФ ст. 44,45 ст.161.1п.6, ст. 162п.11, собственники многоквартирных домов на общем собрании должны принять решение об утверждении Отчета, либо при наличии возражений указать в решениии принятые и не принятые части Отчета и в течении 30 дней с момента предоставления отчета решение направить в Управляющую компанию. В случае, если собрание собственников помещений дома не проведено, либо возражения по отчету не направлялись Управляющей организации, отчет считается принятым.</t>
    </r>
  </si>
  <si>
    <t xml:space="preserve">отчет размещен "______" ___________________ 20_____г.  </t>
  </si>
  <si>
    <t>Собственник кв.№  ______________________________/____________</t>
  </si>
  <si>
    <t>Мастер _____________________/_____________________</t>
  </si>
  <si>
    <t xml:space="preserve"> О ВЫПОЛНЕННЫХ  РАБОТАХ  И  УСЛУГАХ  ПО ДОГОВОРУ  УПРАВЛЕНИЯ  ООО УК "УПРАВДОМ"  </t>
  </si>
  <si>
    <t>остекление в подъезде</t>
  </si>
  <si>
    <t>п. № 2</t>
  </si>
  <si>
    <t>косметический ремонт подъезда</t>
  </si>
  <si>
    <t>п. № 1</t>
  </si>
</sst>
</file>

<file path=xl/styles.xml><?xml version="1.0" encoding="utf-8"?>
<styleSheet xmlns="http://schemas.openxmlformats.org/spreadsheetml/2006/main">
  <numFmts count="1">
    <numFmt numFmtId="164" formatCode="d/m;@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 vertical="top"/>
    </xf>
    <xf numFmtId="0" fontId="5" fillId="0" borderId="0">
      <alignment horizontal="left"/>
    </xf>
    <xf numFmtId="0" fontId="2" fillId="0" borderId="0">
      <alignment horizontal="right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center"/>
    </xf>
    <xf numFmtId="0" fontId="1" fillId="0" borderId="0"/>
    <xf numFmtId="0" fontId="6" fillId="0" borderId="0"/>
    <xf numFmtId="0" fontId="6" fillId="0" borderId="0"/>
    <xf numFmtId="0" fontId="6" fillId="0" borderId="0"/>
  </cellStyleXfs>
  <cellXfs count="199">
    <xf numFmtId="0" fontId="0" fillId="0" borderId="0" xfId="0"/>
    <xf numFmtId="0" fontId="6" fillId="0" borderId="0" xfId="24" applyFont="1" applyAlignment="1">
      <alignment vertical="center"/>
    </xf>
    <xf numFmtId="2" fontId="6" fillId="0" borderId="0" xfId="24" applyNumberFormat="1" applyFont="1" applyAlignment="1">
      <alignment vertical="center"/>
    </xf>
    <xf numFmtId="0" fontId="8" fillId="0" borderId="0" xfId="24" applyFont="1" applyAlignment="1">
      <alignment horizontal="left" vertical="center"/>
    </xf>
    <xf numFmtId="2" fontId="6" fillId="0" borderId="0" xfId="24" applyNumberFormat="1" applyAlignment="1">
      <alignment vertical="center"/>
    </xf>
    <xf numFmtId="0" fontId="8" fillId="0" borderId="0" xfId="24" applyFont="1" applyAlignment="1">
      <alignment vertical="center"/>
    </xf>
    <xf numFmtId="0" fontId="8" fillId="0" borderId="0" xfId="24" applyFont="1" applyAlignment="1">
      <alignment horizontal="right" vertical="center"/>
    </xf>
    <xf numFmtId="2" fontId="8" fillId="0" borderId="0" xfId="24" applyNumberFormat="1" applyFont="1" applyAlignment="1">
      <alignment vertical="center"/>
    </xf>
    <xf numFmtId="2" fontId="9" fillId="0" borderId="3" xfId="24" applyNumberFormat="1" applyFont="1" applyBorder="1" applyAlignment="1">
      <alignment horizontal="center" vertical="center" wrapText="1"/>
    </xf>
    <xf numFmtId="0" fontId="9" fillId="0" borderId="3" xfId="24" applyFont="1" applyBorder="1" applyAlignment="1">
      <alignment vertical="center" wrapText="1"/>
    </xf>
    <xf numFmtId="0" fontId="11" fillId="0" borderId="3" xfId="24" applyFont="1" applyBorder="1" applyAlignment="1">
      <alignment vertical="center" wrapText="1"/>
    </xf>
    <xf numFmtId="0" fontId="12" fillId="0" borderId="3" xfId="24" applyFont="1" applyBorder="1" applyAlignment="1">
      <alignment vertical="center" wrapText="1"/>
    </xf>
    <xf numFmtId="0" fontId="13" fillId="0" borderId="3" xfId="24" applyFont="1" applyBorder="1" applyAlignment="1">
      <alignment vertical="center" wrapText="1"/>
    </xf>
    <xf numFmtId="2" fontId="8" fillId="0" borderId="3" xfId="24" applyNumberFormat="1" applyFont="1" applyBorder="1" applyAlignment="1">
      <alignment horizontal="right" vertical="center" wrapText="1"/>
    </xf>
    <xf numFmtId="0" fontId="14" fillId="0" borderId="3" xfId="24" applyFont="1" applyBorder="1" applyAlignment="1">
      <alignment vertical="center" wrapText="1"/>
    </xf>
    <xf numFmtId="0" fontId="8" fillId="0" borderId="3" xfId="24" applyFont="1" applyBorder="1" applyAlignment="1">
      <alignment vertical="center"/>
    </xf>
    <xf numFmtId="0" fontId="10" fillId="0" borderId="3" xfId="24" applyFont="1" applyBorder="1" applyAlignment="1">
      <alignment vertical="center"/>
    </xf>
    <xf numFmtId="4" fontId="9" fillId="0" borderId="3" xfId="24" applyNumberFormat="1" applyFont="1" applyBorder="1" applyAlignment="1">
      <alignment vertical="center" wrapText="1"/>
    </xf>
    <xf numFmtId="0" fontId="8" fillId="0" borderId="0" xfId="24" applyFont="1" applyBorder="1" applyAlignment="1">
      <alignment horizontal="center" vertical="center"/>
    </xf>
    <xf numFmtId="0" fontId="9" fillId="0" borderId="0" xfId="24" applyFont="1" applyBorder="1" applyAlignment="1">
      <alignment vertical="center" wrapText="1"/>
    </xf>
    <xf numFmtId="0" fontId="17" fillId="0" borderId="0" xfId="24" applyFont="1" applyBorder="1" applyAlignment="1">
      <alignment vertical="center" wrapText="1"/>
    </xf>
    <xf numFmtId="2" fontId="9" fillId="0" borderId="0" xfId="24" applyNumberFormat="1" applyFont="1" applyBorder="1" applyAlignment="1">
      <alignment horizontal="center" vertical="center" wrapText="1"/>
    </xf>
    <xf numFmtId="4" fontId="9" fillId="0" borderId="0" xfId="24" applyNumberFormat="1" applyFont="1" applyBorder="1" applyAlignment="1">
      <alignment vertical="center" wrapText="1"/>
    </xf>
    <xf numFmtId="0" fontId="13" fillId="0" borderId="3" xfId="24" applyFont="1" applyFill="1" applyBorder="1" applyAlignment="1">
      <alignment horizontal="left" vertical="center" wrapText="1"/>
    </xf>
    <xf numFmtId="0" fontId="15" fillId="0" borderId="3" xfId="24" applyFont="1" applyBorder="1" applyAlignment="1">
      <alignment vertical="center"/>
    </xf>
    <xf numFmtId="0" fontId="17" fillId="0" borderId="3" xfId="24" applyFont="1" applyBorder="1" applyAlignment="1">
      <alignment vertical="center" wrapText="1"/>
    </xf>
    <xf numFmtId="0" fontId="8" fillId="0" borderId="0" xfId="24" applyFont="1" applyAlignment="1">
      <alignment horizontal="center" vertical="center"/>
    </xf>
    <xf numFmtId="0" fontId="6" fillId="0" borderId="0" xfId="24" applyFont="1" applyAlignment="1">
      <alignment horizontal="center" vertical="center"/>
    </xf>
    <xf numFmtId="164" fontId="6" fillId="0" borderId="0" xfId="24" applyNumberFormat="1" applyFont="1" applyAlignment="1">
      <alignment horizontal="center" vertical="center"/>
    </xf>
    <xf numFmtId="164" fontId="8" fillId="0" borderId="0" xfId="24" applyNumberFormat="1" applyFont="1" applyAlignment="1">
      <alignment horizontal="center" vertical="center"/>
    </xf>
    <xf numFmtId="164" fontId="9" fillId="0" borderId="3" xfId="24" applyNumberFormat="1" applyFont="1" applyBorder="1" applyAlignment="1">
      <alignment horizontal="center" vertical="center" wrapText="1"/>
    </xf>
    <xf numFmtId="0" fontId="9" fillId="0" borderId="3" xfId="24" applyFont="1" applyBorder="1" applyAlignment="1">
      <alignment horizontal="center" vertical="center" wrapText="1"/>
    </xf>
    <xf numFmtId="2" fontId="9" fillId="0" borderId="3" xfId="24" applyNumberFormat="1" applyFont="1" applyBorder="1" applyAlignment="1">
      <alignment horizontal="right" vertical="center" wrapText="1"/>
    </xf>
    <xf numFmtId="4" fontId="9" fillId="0" borderId="3" xfId="24" applyNumberFormat="1" applyFont="1" applyBorder="1" applyAlignment="1">
      <alignment horizontal="right" vertical="center" wrapText="1"/>
    </xf>
    <xf numFmtId="4" fontId="9" fillId="0" borderId="12" xfId="24" applyNumberFormat="1" applyFont="1" applyBorder="1" applyAlignment="1">
      <alignment horizontal="right" vertical="center" wrapText="1"/>
    </xf>
    <xf numFmtId="0" fontId="9" fillId="0" borderId="3" xfId="24" applyFont="1" applyBorder="1" applyAlignment="1">
      <alignment horizontal="left" vertical="center" wrapText="1"/>
    </xf>
    <xf numFmtId="0" fontId="8" fillId="0" borderId="3" xfId="24" applyFont="1" applyBorder="1" applyAlignment="1">
      <alignment horizontal="center" vertical="center"/>
    </xf>
    <xf numFmtId="0" fontId="13" fillId="0" borderId="3" xfId="24" applyFont="1" applyFill="1" applyBorder="1" applyAlignment="1">
      <alignment vertical="center" wrapText="1"/>
    </xf>
    <xf numFmtId="0" fontId="10" fillId="0" borderId="3" xfId="25" applyFont="1" applyBorder="1" applyAlignment="1">
      <alignment vertical="center" wrapText="1"/>
    </xf>
    <xf numFmtId="0" fontId="18" fillId="0" borderId="3" xfId="24" applyFont="1" applyBorder="1" applyAlignment="1">
      <alignment vertical="center" wrapText="1"/>
    </xf>
    <xf numFmtId="0" fontId="18" fillId="0" borderId="3" xfId="24" applyFont="1" applyBorder="1" applyAlignment="1">
      <alignment horizontal="justify" vertical="center" wrapText="1"/>
    </xf>
    <xf numFmtId="0" fontId="18" fillId="0" borderId="3" xfId="24" applyFont="1" applyBorder="1" applyAlignment="1">
      <alignment vertical="center"/>
    </xf>
    <xf numFmtId="0" fontId="10" fillId="0" borderId="3" xfId="25" applyFont="1" applyBorder="1" applyAlignment="1">
      <alignment horizontal="left" vertical="center" wrapText="1"/>
    </xf>
    <xf numFmtId="0" fontId="13" fillId="0" borderId="3" xfId="25" applyFont="1" applyBorder="1" applyAlignment="1">
      <alignment vertical="center" wrapText="1"/>
    </xf>
    <xf numFmtId="0" fontId="19" fillId="0" borderId="0" xfId="21" quotePrefix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19" fillId="0" borderId="0" xfId="21" applyFont="1" applyFill="1" applyAlignment="1">
      <alignment vertical="center" wrapText="1"/>
    </xf>
    <xf numFmtId="0" fontId="19" fillId="0" borderId="0" xfId="1" applyFont="1" applyFill="1" applyBorder="1" applyAlignment="1">
      <alignment horizontal="right" vertical="center" wrapText="1"/>
    </xf>
    <xf numFmtId="0" fontId="19" fillId="0" borderId="0" xfId="1" applyFont="1" applyFill="1" applyAlignment="1">
      <alignment horizontal="right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21" fillId="0" borderId="0" xfId="17" applyFont="1" applyFill="1" applyAlignment="1">
      <alignment horizontal="center" vertical="center" wrapText="1"/>
    </xf>
    <xf numFmtId="0" fontId="21" fillId="0" borderId="0" xfId="17" applyFont="1" applyFill="1" applyAlignment="1">
      <alignment vertical="center" wrapText="1"/>
    </xf>
    <xf numFmtId="0" fontId="21" fillId="0" borderId="7" xfId="17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6" borderId="3" xfId="0" applyNumberFormat="1" applyFont="1" applyFill="1" applyBorder="1" applyAlignment="1" applyProtection="1">
      <alignment horizontal="center" vertical="center" wrapText="1"/>
    </xf>
    <xf numFmtId="0" fontId="21" fillId="0" borderId="3" xfId="18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3" xfId="18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3" quotePrefix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22" applyFont="1" applyFill="1" applyAlignment="1">
      <alignment vertical="center" wrapText="1"/>
    </xf>
    <xf numFmtId="0" fontId="25" fillId="0" borderId="3" xfId="22" applyFont="1" applyFill="1" applyBorder="1" applyAlignment="1">
      <alignment horizontal="center" vertical="center" wrapText="1"/>
    </xf>
    <xf numFmtId="0" fontId="19" fillId="4" borderId="11" xfId="22" applyFont="1" applyFill="1" applyBorder="1" applyAlignment="1">
      <alignment horizontal="center" vertical="center" wrapText="1"/>
    </xf>
    <xf numFmtId="0" fontId="19" fillId="4" borderId="3" xfId="22" applyFont="1" applyFill="1" applyBorder="1" applyAlignment="1">
      <alignment horizontal="center" vertical="center" wrapText="1"/>
    </xf>
    <xf numFmtId="2" fontId="19" fillId="4" borderId="3" xfId="22" applyNumberFormat="1" applyFont="1" applyFill="1" applyBorder="1" applyAlignment="1">
      <alignment horizontal="center" vertical="center" wrapText="1"/>
    </xf>
    <xf numFmtId="0" fontId="19" fillId="4" borderId="3" xfId="22" quotePrefix="1" applyFont="1" applyFill="1" applyBorder="1" applyAlignment="1">
      <alignment horizontal="center" vertical="center" wrapText="1"/>
    </xf>
    <xf numFmtId="0" fontId="21" fillId="4" borderId="3" xfId="22" applyFont="1" applyFill="1" applyBorder="1" applyAlignment="1">
      <alignment horizontal="center" vertical="center" wrapText="1"/>
    </xf>
    <xf numFmtId="1" fontId="21" fillId="4" borderId="3" xfId="22" applyNumberFormat="1" applyFont="1" applyFill="1" applyBorder="1" applyAlignment="1">
      <alignment horizontal="center" vertical="center" wrapText="1"/>
    </xf>
    <xf numFmtId="2" fontId="21" fillId="4" borderId="3" xfId="22" applyNumberFormat="1" applyFont="1" applyFill="1" applyBorder="1" applyAlignment="1">
      <alignment horizontal="center" vertical="center" wrapText="1"/>
    </xf>
    <xf numFmtId="0" fontId="19" fillId="5" borderId="11" xfId="22" applyFont="1" applyFill="1" applyBorder="1" applyAlignment="1">
      <alignment horizontal="center" vertical="center" wrapText="1"/>
    </xf>
    <xf numFmtId="0" fontId="19" fillId="5" borderId="3" xfId="22" applyFont="1" applyFill="1" applyBorder="1" applyAlignment="1">
      <alignment horizontal="center" vertical="center" wrapText="1"/>
    </xf>
    <xf numFmtId="2" fontId="19" fillId="5" borderId="3" xfId="22" applyNumberFormat="1" applyFont="1" applyFill="1" applyBorder="1" applyAlignment="1">
      <alignment horizontal="center" vertical="center" wrapText="1"/>
    </xf>
    <xf numFmtId="0" fontId="19" fillId="5" borderId="3" xfId="22" quotePrefix="1" applyFont="1" applyFill="1" applyBorder="1" applyAlignment="1">
      <alignment horizontal="center" vertical="center" wrapText="1"/>
    </xf>
    <xf numFmtId="0" fontId="21" fillId="5" borderId="3" xfId="22" applyFont="1" applyFill="1" applyBorder="1" applyAlignment="1">
      <alignment horizontal="center" vertical="center" wrapText="1"/>
    </xf>
    <xf numFmtId="1" fontId="21" fillId="5" borderId="3" xfId="22" applyNumberFormat="1" applyFont="1" applyFill="1" applyBorder="1" applyAlignment="1">
      <alignment horizontal="center" vertical="center" wrapText="1"/>
    </xf>
    <xf numFmtId="2" fontId="21" fillId="5" borderId="3" xfId="22" applyNumberFormat="1" applyFont="1" applyFill="1" applyBorder="1" applyAlignment="1">
      <alignment horizontal="center" vertical="center" wrapText="1"/>
    </xf>
    <xf numFmtId="0" fontId="19" fillId="3" borderId="11" xfId="22" applyFont="1" applyFill="1" applyBorder="1" applyAlignment="1">
      <alignment horizontal="center" vertical="center" wrapText="1"/>
    </xf>
    <xf numFmtId="0" fontId="19" fillId="3" borderId="3" xfId="22" applyFont="1" applyFill="1" applyBorder="1" applyAlignment="1">
      <alignment horizontal="center" vertical="center" wrapText="1"/>
    </xf>
    <xf numFmtId="1" fontId="21" fillId="3" borderId="3" xfId="22" applyNumberFormat="1" applyFont="1" applyFill="1" applyBorder="1" applyAlignment="1">
      <alignment horizontal="center" vertical="center" wrapText="1"/>
    </xf>
    <xf numFmtId="2" fontId="19" fillId="3" borderId="3" xfId="22" applyNumberFormat="1" applyFont="1" applyFill="1" applyBorder="1" applyAlignment="1">
      <alignment horizontal="center" vertical="center" wrapText="1"/>
    </xf>
    <xf numFmtId="0" fontId="19" fillId="3" borderId="3" xfId="22" quotePrefix="1" applyFont="1" applyFill="1" applyBorder="1" applyAlignment="1">
      <alignment horizontal="center" vertical="center" wrapText="1"/>
    </xf>
    <xf numFmtId="0" fontId="19" fillId="0" borderId="3" xfId="22" quotePrefix="1" applyFont="1" applyFill="1" applyBorder="1" applyAlignment="1">
      <alignment horizontal="center" vertical="center" wrapText="1"/>
    </xf>
    <xf numFmtId="0" fontId="19" fillId="0" borderId="5" xfId="22" applyFont="1" applyFill="1" applyBorder="1" applyAlignment="1">
      <alignment horizontal="left" vertical="center" wrapText="1"/>
    </xf>
    <xf numFmtId="0" fontId="19" fillId="0" borderId="4" xfId="22" applyFont="1" applyFill="1" applyBorder="1" applyAlignment="1">
      <alignment horizontal="left" vertical="center" wrapText="1"/>
    </xf>
    <xf numFmtId="2" fontId="24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12" applyFont="1" applyFill="1" applyAlignment="1">
      <alignment horizontal="center" vertical="center" wrapText="1"/>
    </xf>
    <xf numFmtId="0" fontId="19" fillId="0" borderId="0" xfId="22" applyFont="1" applyFill="1" applyAlignment="1">
      <alignment horizontal="left" vertical="center" wrapText="1"/>
    </xf>
    <xf numFmtId="0" fontId="19" fillId="0" borderId="0" xfId="22" quotePrefix="1" applyFont="1" applyFill="1" applyAlignment="1">
      <alignment horizontal="left" vertical="center" wrapText="1"/>
    </xf>
    <xf numFmtId="0" fontId="21" fillId="0" borderId="3" xfId="17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4" fontId="9" fillId="0" borderId="12" xfId="24" applyNumberFormat="1" applyFont="1" applyBorder="1" applyAlignment="1">
      <alignment horizontal="right" vertical="center" wrapText="1"/>
    </xf>
    <xf numFmtId="4" fontId="9" fillId="0" borderId="15" xfId="24" applyNumberFormat="1" applyFont="1" applyBorder="1" applyAlignment="1">
      <alignment horizontal="right" vertical="center" wrapText="1"/>
    </xf>
    <xf numFmtId="4" fontId="9" fillId="0" borderId="11" xfId="24" applyNumberFormat="1" applyFont="1" applyBorder="1" applyAlignment="1">
      <alignment horizontal="right" vertical="center" wrapText="1"/>
    </xf>
    <xf numFmtId="4" fontId="9" fillId="0" borderId="3" xfId="24" applyNumberFormat="1" applyFont="1" applyBorder="1" applyAlignment="1">
      <alignment horizontal="right" vertical="center" wrapText="1"/>
    </xf>
    <xf numFmtId="164" fontId="9" fillId="0" borderId="12" xfId="24" applyNumberFormat="1" applyFont="1" applyBorder="1" applyAlignment="1">
      <alignment horizontal="center" vertical="center" wrapText="1"/>
    </xf>
    <xf numFmtId="164" fontId="9" fillId="0" borderId="11" xfId="24" applyNumberFormat="1" applyFont="1" applyBorder="1" applyAlignment="1">
      <alignment horizontal="center" vertical="center" wrapText="1"/>
    </xf>
    <xf numFmtId="0" fontId="9" fillId="0" borderId="3" xfId="24" applyFont="1" applyBorder="1" applyAlignment="1">
      <alignment horizontal="center" vertical="center" wrapText="1"/>
    </xf>
    <xf numFmtId="0" fontId="8" fillId="0" borderId="3" xfId="24" applyFont="1" applyBorder="1" applyAlignment="1">
      <alignment horizontal="center" vertical="center"/>
    </xf>
    <xf numFmtId="0" fontId="9" fillId="0" borderId="3" xfId="24" applyFont="1" applyBorder="1" applyAlignment="1">
      <alignment horizontal="left" vertical="center" wrapText="1"/>
    </xf>
    <xf numFmtId="0" fontId="16" fillId="0" borderId="3" xfId="24" applyFont="1" applyBorder="1" applyAlignment="1">
      <alignment horizontal="center" vertical="center" wrapText="1"/>
    </xf>
    <xf numFmtId="2" fontId="9" fillId="0" borderId="3" xfId="24" applyNumberFormat="1" applyFont="1" applyBorder="1" applyAlignment="1">
      <alignment horizontal="right" vertical="center" wrapText="1"/>
    </xf>
    <xf numFmtId="164" fontId="9" fillId="0" borderId="3" xfId="24" applyNumberFormat="1" applyFont="1" applyBorder="1" applyAlignment="1">
      <alignment horizontal="center" vertical="center" wrapText="1"/>
    </xf>
    <xf numFmtId="2" fontId="9" fillId="0" borderId="12" xfId="24" applyNumberFormat="1" applyFont="1" applyBorder="1" applyAlignment="1">
      <alignment horizontal="right" vertical="center" wrapText="1"/>
    </xf>
    <xf numFmtId="2" fontId="9" fillId="0" borderId="11" xfId="24" applyNumberFormat="1" applyFont="1" applyBorder="1" applyAlignment="1">
      <alignment horizontal="right" vertical="center" wrapText="1"/>
    </xf>
    <xf numFmtId="0" fontId="7" fillId="0" borderId="0" xfId="24" applyFont="1" applyAlignment="1">
      <alignment horizontal="center" vertical="center"/>
    </xf>
    <xf numFmtId="0" fontId="8" fillId="0" borderId="3" xfId="24" applyFont="1" applyBorder="1" applyAlignment="1">
      <alignment horizontal="center" vertical="center" wrapText="1"/>
    </xf>
    <xf numFmtId="0" fontId="8" fillId="0" borderId="0" xfId="24" applyFont="1" applyAlignment="1">
      <alignment horizontal="center" vertical="center"/>
    </xf>
    <xf numFmtId="164" fontId="8" fillId="0" borderId="0" xfId="24" applyNumberFormat="1" applyFont="1" applyAlignment="1">
      <alignment horizontal="center" vertical="center"/>
    </xf>
    <xf numFmtId="0" fontId="21" fillId="0" borderId="0" xfId="12" applyFont="1" applyFill="1" applyAlignment="1">
      <alignment horizontal="center" vertical="center" wrapText="1"/>
    </xf>
    <xf numFmtId="0" fontId="21" fillId="3" borderId="5" xfId="22" applyFont="1" applyFill="1" applyBorder="1" applyAlignment="1">
      <alignment horizontal="left" vertical="center" wrapText="1"/>
    </xf>
    <xf numFmtId="0" fontId="21" fillId="3" borderId="4" xfId="22" applyFont="1" applyFill="1" applyBorder="1" applyAlignment="1">
      <alignment horizontal="left" vertical="center" wrapText="1"/>
    </xf>
    <xf numFmtId="0" fontId="21" fillId="3" borderId="10" xfId="22" applyFont="1" applyFill="1" applyBorder="1" applyAlignment="1">
      <alignment horizontal="left" vertical="center" wrapText="1"/>
    </xf>
    <xf numFmtId="0" fontId="21" fillId="3" borderId="5" xfId="22" applyFont="1" applyFill="1" applyBorder="1" applyAlignment="1">
      <alignment horizontal="center" vertical="center" wrapText="1"/>
    </xf>
    <xf numFmtId="0" fontId="21" fillId="3" borderId="4" xfId="22" applyFont="1" applyFill="1" applyBorder="1" applyAlignment="1">
      <alignment horizontal="center" vertical="center" wrapText="1"/>
    </xf>
    <xf numFmtId="0" fontId="21" fillId="3" borderId="10" xfId="22" applyFont="1" applyFill="1" applyBorder="1" applyAlignment="1">
      <alignment horizontal="center" vertical="center" wrapText="1"/>
    </xf>
    <xf numFmtId="4" fontId="21" fillId="3" borderId="3" xfId="22" applyNumberFormat="1" applyFont="1" applyFill="1" applyBorder="1" applyAlignment="1">
      <alignment horizontal="center" vertical="center" wrapText="1"/>
    </xf>
    <xf numFmtId="0" fontId="19" fillId="0" borderId="5" xfId="22" applyFont="1" applyFill="1" applyBorder="1" applyAlignment="1">
      <alignment horizontal="center" vertical="center" wrapText="1"/>
    </xf>
    <xf numFmtId="0" fontId="19" fillId="0" borderId="4" xfId="22" applyFont="1" applyFill="1" applyBorder="1" applyAlignment="1">
      <alignment horizontal="center" vertical="center" wrapText="1"/>
    </xf>
    <xf numFmtId="0" fontId="19" fillId="0" borderId="10" xfId="22" applyFont="1" applyFill="1" applyBorder="1" applyAlignment="1">
      <alignment horizontal="center" vertical="center" wrapText="1"/>
    </xf>
    <xf numFmtId="4" fontId="19" fillId="0" borderId="3" xfId="22" applyNumberFormat="1" applyFont="1" applyFill="1" applyBorder="1" applyAlignment="1">
      <alignment horizontal="center" vertical="center" wrapText="1"/>
    </xf>
    <xf numFmtId="0" fontId="26" fillId="0" borderId="13" xfId="22" quotePrefix="1" applyFont="1" applyFill="1" applyBorder="1" applyAlignment="1">
      <alignment horizontal="center" wrapText="1"/>
    </xf>
    <xf numFmtId="0" fontId="19" fillId="0" borderId="0" xfId="22" quotePrefix="1" applyFont="1" applyFill="1" applyBorder="1" applyAlignment="1">
      <alignment horizontal="left" vertical="center" wrapText="1"/>
    </xf>
    <xf numFmtId="4" fontId="19" fillId="3" borderId="3" xfId="22" applyNumberFormat="1" applyFont="1" applyFill="1" applyBorder="1" applyAlignment="1">
      <alignment horizontal="center" vertical="center" wrapText="1"/>
    </xf>
    <xf numFmtId="0" fontId="21" fillId="5" borderId="5" xfId="22" applyFont="1" applyFill="1" applyBorder="1" applyAlignment="1">
      <alignment horizontal="left" vertical="center" wrapText="1"/>
    </xf>
    <xf numFmtId="0" fontId="21" fillId="5" borderId="4" xfId="22" applyFont="1" applyFill="1" applyBorder="1" applyAlignment="1">
      <alignment horizontal="left" vertical="center" wrapText="1"/>
    </xf>
    <xf numFmtId="0" fontId="21" fillId="5" borderId="10" xfId="22" applyFont="1" applyFill="1" applyBorder="1" applyAlignment="1">
      <alignment horizontal="left" vertical="center" wrapText="1"/>
    </xf>
    <xf numFmtId="0" fontId="21" fillId="5" borderId="5" xfId="22" applyFont="1" applyFill="1" applyBorder="1" applyAlignment="1">
      <alignment horizontal="center" vertical="center" wrapText="1"/>
    </xf>
    <xf numFmtId="0" fontId="21" fillId="5" borderId="4" xfId="22" applyFont="1" applyFill="1" applyBorder="1" applyAlignment="1">
      <alignment horizontal="center" vertical="center" wrapText="1"/>
    </xf>
    <xf numFmtId="0" fontId="21" fillId="5" borderId="10" xfId="22" applyFont="1" applyFill="1" applyBorder="1" applyAlignment="1">
      <alignment horizontal="center" vertical="center" wrapText="1"/>
    </xf>
    <xf numFmtId="4" fontId="21" fillId="5" borderId="3" xfId="22" applyNumberFormat="1" applyFont="1" applyFill="1" applyBorder="1" applyAlignment="1">
      <alignment horizontal="center" vertical="center" wrapText="1"/>
    </xf>
    <xf numFmtId="4" fontId="19" fillId="5" borderId="3" xfId="22" applyNumberFormat="1" applyFont="1" applyFill="1" applyBorder="1" applyAlignment="1">
      <alignment horizontal="center" vertical="center" wrapText="1"/>
    </xf>
    <xf numFmtId="0" fontId="21" fillId="4" borderId="5" xfId="22" applyFont="1" applyFill="1" applyBorder="1" applyAlignment="1">
      <alignment horizontal="left" vertical="center" wrapText="1"/>
    </xf>
    <xf numFmtId="0" fontId="21" fillId="4" borderId="4" xfId="22" applyFont="1" applyFill="1" applyBorder="1" applyAlignment="1">
      <alignment horizontal="left" vertical="center" wrapText="1"/>
    </xf>
    <xf numFmtId="0" fontId="21" fillId="4" borderId="10" xfId="22" applyFont="1" applyFill="1" applyBorder="1" applyAlignment="1">
      <alignment horizontal="left" vertical="center" wrapText="1"/>
    </xf>
    <xf numFmtId="0" fontId="21" fillId="4" borderId="5" xfId="22" applyFont="1" applyFill="1" applyBorder="1" applyAlignment="1">
      <alignment horizontal="center" vertical="center" wrapText="1"/>
    </xf>
    <xf numFmtId="0" fontId="21" fillId="4" borderId="4" xfId="22" applyFont="1" applyFill="1" applyBorder="1" applyAlignment="1">
      <alignment horizontal="center" vertical="center" wrapText="1"/>
    </xf>
    <xf numFmtId="0" fontId="21" fillId="4" borderId="10" xfId="22" applyFont="1" applyFill="1" applyBorder="1" applyAlignment="1">
      <alignment horizontal="center" vertical="center" wrapText="1"/>
    </xf>
    <xf numFmtId="4" fontId="21" fillId="4" borderId="3" xfId="22" applyNumberFormat="1" applyFont="1" applyFill="1" applyBorder="1" applyAlignment="1">
      <alignment horizontal="center" vertical="center" wrapText="1"/>
    </xf>
    <xf numFmtId="0" fontId="21" fillId="4" borderId="5" xfId="22" applyFont="1" applyFill="1" applyBorder="1" applyAlignment="1">
      <alignment horizontal="right" vertical="center" wrapText="1"/>
    </xf>
    <xf numFmtId="0" fontId="21" fillId="4" borderId="4" xfId="22" applyFont="1" applyFill="1" applyBorder="1" applyAlignment="1">
      <alignment horizontal="right" vertical="center" wrapText="1"/>
    </xf>
    <xf numFmtId="0" fontId="21" fillId="4" borderId="10" xfId="22" applyFont="1" applyFill="1" applyBorder="1" applyAlignment="1">
      <alignment horizontal="right" vertical="center" wrapText="1"/>
    </xf>
    <xf numFmtId="0" fontId="21" fillId="4" borderId="3" xfId="22" applyFont="1" applyFill="1" applyBorder="1" applyAlignment="1">
      <alignment horizontal="center" vertical="center" wrapText="1"/>
    </xf>
    <xf numFmtId="0" fontId="19" fillId="4" borderId="12" xfId="22" quotePrefix="1" applyFont="1" applyFill="1" applyBorder="1" applyAlignment="1">
      <alignment horizontal="center" vertical="center" wrapText="1"/>
    </xf>
    <xf numFmtId="0" fontId="19" fillId="4" borderId="11" xfId="22" quotePrefix="1" applyFont="1" applyFill="1" applyBorder="1" applyAlignment="1">
      <alignment horizontal="center" vertical="center" wrapText="1"/>
    </xf>
    <xf numFmtId="0" fontId="21" fillId="4" borderId="12" xfId="22" applyFont="1" applyFill="1" applyBorder="1" applyAlignment="1">
      <alignment horizontal="center" vertical="center" wrapText="1"/>
    </xf>
    <xf numFmtId="0" fontId="21" fillId="4" borderId="11" xfId="22" applyFont="1" applyFill="1" applyBorder="1" applyAlignment="1">
      <alignment horizontal="center" vertical="center" wrapText="1"/>
    </xf>
    <xf numFmtId="1" fontId="21" fillId="4" borderId="12" xfId="22" applyNumberFormat="1" applyFont="1" applyFill="1" applyBorder="1" applyAlignment="1">
      <alignment horizontal="center" vertical="center" wrapText="1"/>
    </xf>
    <xf numFmtId="1" fontId="21" fillId="4" borderId="11" xfId="22" applyNumberFormat="1" applyFont="1" applyFill="1" applyBorder="1" applyAlignment="1">
      <alignment horizontal="center" vertical="center" wrapText="1"/>
    </xf>
    <xf numFmtId="2" fontId="21" fillId="4" borderId="12" xfId="22" applyNumberFormat="1" applyFont="1" applyFill="1" applyBorder="1" applyAlignment="1">
      <alignment horizontal="center" vertical="center" wrapText="1"/>
    </xf>
    <xf numFmtId="2" fontId="21" fillId="4" borderId="11" xfId="22" applyNumberFormat="1" applyFont="1" applyFill="1" applyBorder="1" applyAlignment="1">
      <alignment horizontal="center" vertical="center" wrapText="1"/>
    </xf>
    <xf numFmtId="0" fontId="21" fillId="4" borderId="1" xfId="22" applyFont="1" applyFill="1" applyBorder="1" applyAlignment="1">
      <alignment horizontal="center" vertical="center" wrapText="1"/>
    </xf>
    <xf numFmtId="0" fontId="21" fillId="4" borderId="13" xfId="22" applyFont="1" applyFill="1" applyBorder="1" applyAlignment="1">
      <alignment horizontal="center" vertical="center" wrapText="1"/>
    </xf>
    <xf numFmtId="0" fontId="21" fillId="4" borderId="6" xfId="22" applyFont="1" applyFill="1" applyBorder="1" applyAlignment="1">
      <alignment horizontal="center" vertical="center" wrapText="1"/>
    </xf>
    <xf numFmtId="4" fontId="19" fillId="4" borderId="3" xfId="22" applyNumberFormat="1" applyFont="1" applyFill="1" applyBorder="1" applyAlignment="1">
      <alignment horizontal="center" vertical="center" wrapText="1"/>
    </xf>
    <xf numFmtId="0" fontId="19" fillId="0" borderId="12" xfId="22" applyFont="1" applyFill="1" applyBorder="1" applyAlignment="1">
      <alignment horizontal="center" vertical="center" wrapText="1"/>
    </xf>
    <xf numFmtId="0" fontId="19" fillId="0" borderId="11" xfId="22" applyFont="1" applyFill="1" applyBorder="1" applyAlignment="1">
      <alignment horizontal="center"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9" fillId="0" borderId="13" xfId="22" applyFont="1" applyFill="1" applyBorder="1" applyAlignment="1">
      <alignment horizontal="center" vertical="center" wrapText="1"/>
    </xf>
    <xf numFmtId="0" fontId="19" fillId="0" borderId="6" xfId="22" applyFont="1" applyFill="1" applyBorder="1" applyAlignment="1">
      <alignment horizontal="center" vertical="center" wrapText="1"/>
    </xf>
    <xf numFmtId="0" fontId="19" fillId="0" borderId="8" xfId="22" applyFont="1" applyFill="1" applyBorder="1" applyAlignment="1">
      <alignment horizontal="center" vertical="center" wrapText="1"/>
    </xf>
    <xf numFmtId="0" fontId="19" fillId="0" borderId="2" xfId="22" applyFont="1" applyFill="1" applyBorder="1" applyAlignment="1">
      <alignment horizontal="center" vertical="center" wrapText="1"/>
    </xf>
    <xf numFmtId="0" fontId="19" fillId="0" borderId="9" xfId="22" applyFont="1" applyFill="1" applyBorder="1" applyAlignment="1">
      <alignment horizontal="center" vertical="center" wrapText="1"/>
    </xf>
    <xf numFmtId="0" fontId="19" fillId="0" borderId="3" xfId="22" applyFont="1" applyFill="1" applyBorder="1" applyAlignment="1">
      <alignment horizontal="center" vertical="center" wrapText="1"/>
    </xf>
    <xf numFmtId="0" fontId="25" fillId="0" borderId="5" xfId="22" applyFont="1" applyFill="1" applyBorder="1" applyAlignment="1">
      <alignment horizontal="center" vertical="center" wrapText="1"/>
    </xf>
    <xf numFmtId="0" fontId="25" fillId="0" borderId="10" xfId="22" applyFont="1" applyFill="1" applyBorder="1" applyAlignment="1">
      <alignment horizontal="center" vertical="center" wrapText="1"/>
    </xf>
    <xf numFmtId="0" fontId="23" fillId="0" borderId="4" xfId="22" applyFont="1" applyFill="1" applyBorder="1" applyAlignment="1">
      <alignment horizontal="center" vertical="center" wrapText="1"/>
    </xf>
    <xf numFmtId="0" fontId="23" fillId="0" borderId="10" xfId="22" applyFont="1" applyFill="1" applyBorder="1" applyAlignment="1">
      <alignment horizontal="center" vertical="center" wrapText="1"/>
    </xf>
    <xf numFmtId="0" fontId="25" fillId="0" borderId="3" xfId="22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21" fillId="0" borderId="4" xfId="3" applyFont="1" applyFill="1" applyBorder="1" applyAlignment="1">
      <alignment horizontal="left" vertical="center" wrapText="1"/>
    </xf>
    <xf numFmtId="0" fontId="21" fillId="0" borderId="10" xfId="3" applyFont="1" applyFill="1" applyBorder="1" applyAlignment="1">
      <alignment horizontal="left" vertical="center" wrapText="1"/>
    </xf>
    <xf numFmtId="4" fontId="21" fillId="0" borderId="5" xfId="3" applyNumberFormat="1" applyFont="1" applyFill="1" applyBorder="1" applyAlignment="1">
      <alignment horizontal="center" vertical="center" wrapText="1"/>
    </xf>
    <xf numFmtId="4" fontId="21" fillId="0" borderId="4" xfId="3" applyNumberFormat="1" applyFont="1" applyFill="1" applyBorder="1" applyAlignment="1">
      <alignment horizontal="center" vertical="center" wrapText="1"/>
    </xf>
    <xf numFmtId="4" fontId="21" fillId="0" borderId="10" xfId="3" applyNumberFormat="1" applyFont="1" applyFill="1" applyBorder="1" applyAlignment="1">
      <alignment horizontal="center" vertical="center" wrapText="1"/>
    </xf>
    <xf numFmtId="0" fontId="19" fillId="0" borderId="0" xfId="22" applyFont="1" applyFill="1" applyAlignment="1">
      <alignment horizontal="left" vertical="center" wrapText="1"/>
    </xf>
    <xf numFmtId="0" fontId="21" fillId="0" borderId="0" xfId="17" applyFont="1" applyFill="1" applyAlignment="1">
      <alignment horizontal="center" vertical="center" wrapText="1"/>
    </xf>
    <xf numFmtId="0" fontId="21" fillId="0" borderId="7" xfId="17" applyFont="1" applyFill="1" applyBorder="1" applyAlignment="1">
      <alignment horizontal="center" vertical="center" wrapText="1"/>
    </xf>
    <xf numFmtId="0" fontId="21" fillId="0" borderId="16" xfId="2" quotePrefix="1" applyFont="1" applyFill="1" applyBorder="1" applyAlignment="1">
      <alignment horizontal="right" vertical="center" wrapText="1"/>
    </xf>
    <xf numFmtId="0" fontId="21" fillId="0" borderId="0" xfId="2" quotePrefix="1" applyFont="1" applyFill="1" applyBorder="1" applyAlignment="1">
      <alignment horizontal="right" vertical="center" wrapText="1"/>
    </xf>
    <xf numFmtId="0" fontId="21" fillId="0" borderId="7" xfId="2" quotePrefix="1" applyFont="1" applyFill="1" applyBorder="1" applyAlignment="1">
      <alignment horizontal="right" vertical="center" wrapText="1"/>
    </xf>
    <xf numFmtId="0" fontId="21" fillId="0" borderId="16" xfId="17" applyFont="1" applyFill="1" applyBorder="1" applyAlignment="1">
      <alignment horizontal="right" vertical="center" wrapText="1"/>
    </xf>
    <xf numFmtId="0" fontId="21" fillId="0" borderId="0" xfId="17" applyFont="1" applyFill="1" applyBorder="1" applyAlignment="1">
      <alignment horizontal="right" vertical="center" wrapText="1"/>
    </xf>
    <xf numFmtId="0" fontId="21" fillId="0" borderId="7" xfId="17" applyFont="1" applyFill="1" applyBorder="1" applyAlignment="1">
      <alignment horizontal="right" vertical="center" wrapText="1"/>
    </xf>
    <xf numFmtId="0" fontId="21" fillId="0" borderId="16" xfId="17" quotePrefix="1" applyFont="1" applyFill="1" applyBorder="1" applyAlignment="1">
      <alignment horizontal="right" vertical="center" wrapText="1"/>
    </xf>
    <xf numFmtId="0" fontId="21" fillId="0" borderId="0" xfId="17" quotePrefix="1" applyFont="1" applyFill="1" applyBorder="1" applyAlignment="1">
      <alignment horizontal="right" vertical="center" wrapText="1"/>
    </xf>
    <xf numFmtId="0" fontId="21" fillId="0" borderId="7" xfId="17" quotePrefix="1" applyFont="1" applyFill="1" applyBorder="1" applyAlignment="1">
      <alignment horizontal="right" vertical="center" wrapText="1"/>
    </xf>
    <xf numFmtId="0" fontId="19" fillId="0" borderId="0" xfId="21" applyFont="1" applyFill="1" applyAlignment="1">
      <alignment horizontal="center" vertical="center" wrapText="1"/>
    </xf>
    <xf numFmtId="0" fontId="19" fillId="0" borderId="0" xfId="21" quotePrefix="1" applyFont="1" applyFill="1" applyAlignment="1">
      <alignment horizontal="center" vertical="center" wrapText="1"/>
    </xf>
    <xf numFmtId="0" fontId="19" fillId="0" borderId="0" xfId="1" applyFont="1" applyFill="1" applyAlignment="1">
      <alignment horizontal="left" vertical="center" wrapText="1"/>
    </xf>
    <xf numFmtId="0" fontId="19" fillId="0" borderId="0" xfId="1" quotePrefix="1" applyFont="1" applyFill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21" fillId="0" borderId="0" xfId="2" quotePrefix="1" applyFont="1" applyFill="1" applyAlignment="1">
      <alignment horizontal="right" vertical="center" wrapText="1"/>
    </xf>
    <xf numFmtId="0" fontId="21" fillId="0" borderId="0" xfId="17" applyFont="1" applyFill="1" applyAlignment="1">
      <alignment horizontal="right" vertical="center" wrapText="1"/>
    </xf>
    <xf numFmtId="0" fontId="21" fillId="0" borderId="14" xfId="17" applyFont="1" applyFill="1" applyBorder="1" applyAlignment="1">
      <alignment horizontal="right" vertical="center" wrapText="1"/>
    </xf>
    <xf numFmtId="4" fontId="21" fillId="3" borderId="5" xfId="22" applyNumberFormat="1" applyFont="1" applyFill="1" applyBorder="1" applyAlignment="1">
      <alignment horizontal="center" vertical="center" wrapText="1"/>
    </xf>
    <xf numFmtId="4" fontId="21" fillId="3" borderId="10" xfId="22" applyNumberFormat="1" applyFont="1" applyFill="1" applyBorder="1" applyAlignment="1">
      <alignment horizontal="center" vertical="center" wrapText="1"/>
    </xf>
  </cellXfs>
  <cellStyles count="27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3" xfId="26"/>
    <cellStyle name="Обычный_Книга1" xfId="24"/>
    <cellStyle name="Обычный_Лот Синегорск 0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D6" sqref="D6"/>
    </sheetView>
  </sheetViews>
  <sheetFormatPr defaultRowHeight="12.75"/>
  <cols>
    <col min="1" max="1" width="4" style="28" customWidth="1"/>
    <col min="2" max="2" width="20.5703125" style="1" customWidth="1"/>
    <col min="3" max="3" width="36.7109375" style="1" customWidth="1"/>
    <col min="4" max="4" width="9.7109375" style="1" customWidth="1"/>
    <col min="5" max="5" width="10" style="1" customWidth="1"/>
    <col min="6" max="6" width="13" style="1" customWidth="1"/>
    <col min="7" max="7" width="9.140625" style="1"/>
    <col min="8" max="8" width="20.42578125" style="2" customWidth="1"/>
    <col min="9" max="9" width="10.140625" style="1" bestFit="1" customWidth="1"/>
    <col min="10" max="11" width="5.5703125" style="1" bestFit="1" customWidth="1"/>
    <col min="12" max="12" width="4.5703125" style="1" bestFit="1" customWidth="1"/>
    <col min="13" max="256" width="9.140625" style="1"/>
    <col min="257" max="257" width="4" style="1" customWidth="1"/>
    <col min="258" max="258" width="22.28515625" style="1" customWidth="1"/>
    <col min="259" max="259" width="26.5703125" style="1" customWidth="1"/>
    <col min="260" max="260" width="9.7109375" style="1" customWidth="1"/>
    <col min="261" max="261" width="10" style="1" customWidth="1"/>
    <col min="262" max="262" width="13" style="1" customWidth="1"/>
    <col min="263" max="263" width="9.140625" style="1"/>
    <col min="264" max="264" width="20.42578125" style="1" customWidth="1"/>
    <col min="265" max="265" width="10.140625" style="1" bestFit="1" customWidth="1"/>
    <col min="266" max="267" width="5.5703125" style="1" bestFit="1" customWidth="1"/>
    <col min="268" max="268" width="4.5703125" style="1" bestFit="1" customWidth="1"/>
    <col min="269" max="512" width="9.140625" style="1"/>
    <col min="513" max="513" width="4" style="1" customWidth="1"/>
    <col min="514" max="514" width="22.28515625" style="1" customWidth="1"/>
    <col min="515" max="515" width="26.5703125" style="1" customWidth="1"/>
    <col min="516" max="516" width="9.7109375" style="1" customWidth="1"/>
    <col min="517" max="517" width="10" style="1" customWidth="1"/>
    <col min="518" max="518" width="13" style="1" customWidth="1"/>
    <col min="519" max="519" width="9.140625" style="1"/>
    <col min="520" max="520" width="20.42578125" style="1" customWidth="1"/>
    <col min="521" max="521" width="10.140625" style="1" bestFit="1" customWidth="1"/>
    <col min="522" max="523" width="5.5703125" style="1" bestFit="1" customWidth="1"/>
    <col min="524" max="524" width="4.5703125" style="1" bestFit="1" customWidth="1"/>
    <col min="525" max="768" width="9.140625" style="1"/>
    <col min="769" max="769" width="4" style="1" customWidth="1"/>
    <col min="770" max="770" width="22.28515625" style="1" customWidth="1"/>
    <col min="771" max="771" width="26.5703125" style="1" customWidth="1"/>
    <col min="772" max="772" width="9.7109375" style="1" customWidth="1"/>
    <col min="773" max="773" width="10" style="1" customWidth="1"/>
    <col min="774" max="774" width="13" style="1" customWidth="1"/>
    <col min="775" max="775" width="9.140625" style="1"/>
    <col min="776" max="776" width="20.42578125" style="1" customWidth="1"/>
    <col min="777" max="777" width="10.140625" style="1" bestFit="1" customWidth="1"/>
    <col min="778" max="779" width="5.5703125" style="1" bestFit="1" customWidth="1"/>
    <col min="780" max="780" width="4.5703125" style="1" bestFit="1" customWidth="1"/>
    <col min="781" max="1024" width="9.140625" style="1"/>
    <col min="1025" max="1025" width="4" style="1" customWidth="1"/>
    <col min="1026" max="1026" width="22.28515625" style="1" customWidth="1"/>
    <col min="1027" max="1027" width="26.5703125" style="1" customWidth="1"/>
    <col min="1028" max="1028" width="9.7109375" style="1" customWidth="1"/>
    <col min="1029" max="1029" width="10" style="1" customWidth="1"/>
    <col min="1030" max="1030" width="13" style="1" customWidth="1"/>
    <col min="1031" max="1031" width="9.140625" style="1"/>
    <col min="1032" max="1032" width="20.42578125" style="1" customWidth="1"/>
    <col min="1033" max="1033" width="10.140625" style="1" bestFit="1" customWidth="1"/>
    <col min="1034" max="1035" width="5.5703125" style="1" bestFit="1" customWidth="1"/>
    <col min="1036" max="1036" width="4.5703125" style="1" bestFit="1" customWidth="1"/>
    <col min="1037" max="1280" width="9.140625" style="1"/>
    <col min="1281" max="1281" width="4" style="1" customWidth="1"/>
    <col min="1282" max="1282" width="22.28515625" style="1" customWidth="1"/>
    <col min="1283" max="1283" width="26.5703125" style="1" customWidth="1"/>
    <col min="1284" max="1284" width="9.7109375" style="1" customWidth="1"/>
    <col min="1285" max="1285" width="10" style="1" customWidth="1"/>
    <col min="1286" max="1286" width="13" style="1" customWidth="1"/>
    <col min="1287" max="1287" width="9.140625" style="1"/>
    <col min="1288" max="1288" width="20.42578125" style="1" customWidth="1"/>
    <col min="1289" max="1289" width="10.140625" style="1" bestFit="1" customWidth="1"/>
    <col min="1290" max="1291" width="5.5703125" style="1" bestFit="1" customWidth="1"/>
    <col min="1292" max="1292" width="4.5703125" style="1" bestFit="1" customWidth="1"/>
    <col min="1293" max="1536" width="9.140625" style="1"/>
    <col min="1537" max="1537" width="4" style="1" customWidth="1"/>
    <col min="1538" max="1538" width="22.28515625" style="1" customWidth="1"/>
    <col min="1539" max="1539" width="26.5703125" style="1" customWidth="1"/>
    <col min="1540" max="1540" width="9.7109375" style="1" customWidth="1"/>
    <col min="1541" max="1541" width="10" style="1" customWidth="1"/>
    <col min="1542" max="1542" width="13" style="1" customWidth="1"/>
    <col min="1543" max="1543" width="9.140625" style="1"/>
    <col min="1544" max="1544" width="20.42578125" style="1" customWidth="1"/>
    <col min="1545" max="1545" width="10.140625" style="1" bestFit="1" customWidth="1"/>
    <col min="1546" max="1547" width="5.5703125" style="1" bestFit="1" customWidth="1"/>
    <col min="1548" max="1548" width="4.5703125" style="1" bestFit="1" customWidth="1"/>
    <col min="1549" max="1792" width="9.140625" style="1"/>
    <col min="1793" max="1793" width="4" style="1" customWidth="1"/>
    <col min="1794" max="1794" width="22.28515625" style="1" customWidth="1"/>
    <col min="1795" max="1795" width="26.5703125" style="1" customWidth="1"/>
    <col min="1796" max="1796" width="9.7109375" style="1" customWidth="1"/>
    <col min="1797" max="1797" width="10" style="1" customWidth="1"/>
    <col min="1798" max="1798" width="13" style="1" customWidth="1"/>
    <col min="1799" max="1799" width="9.140625" style="1"/>
    <col min="1800" max="1800" width="20.42578125" style="1" customWidth="1"/>
    <col min="1801" max="1801" width="10.140625" style="1" bestFit="1" customWidth="1"/>
    <col min="1802" max="1803" width="5.5703125" style="1" bestFit="1" customWidth="1"/>
    <col min="1804" max="1804" width="4.5703125" style="1" bestFit="1" customWidth="1"/>
    <col min="1805" max="2048" width="9.140625" style="1"/>
    <col min="2049" max="2049" width="4" style="1" customWidth="1"/>
    <col min="2050" max="2050" width="22.28515625" style="1" customWidth="1"/>
    <col min="2051" max="2051" width="26.5703125" style="1" customWidth="1"/>
    <col min="2052" max="2052" width="9.7109375" style="1" customWidth="1"/>
    <col min="2053" max="2053" width="10" style="1" customWidth="1"/>
    <col min="2054" max="2054" width="13" style="1" customWidth="1"/>
    <col min="2055" max="2055" width="9.140625" style="1"/>
    <col min="2056" max="2056" width="20.42578125" style="1" customWidth="1"/>
    <col min="2057" max="2057" width="10.140625" style="1" bestFit="1" customWidth="1"/>
    <col min="2058" max="2059" width="5.5703125" style="1" bestFit="1" customWidth="1"/>
    <col min="2060" max="2060" width="4.5703125" style="1" bestFit="1" customWidth="1"/>
    <col min="2061" max="2304" width="9.140625" style="1"/>
    <col min="2305" max="2305" width="4" style="1" customWidth="1"/>
    <col min="2306" max="2306" width="22.28515625" style="1" customWidth="1"/>
    <col min="2307" max="2307" width="26.5703125" style="1" customWidth="1"/>
    <col min="2308" max="2308" width="9.7109375" style="1" customWidth="1"/>
    <col min="2309" max="2309" width="10" style="1" customWidth="1"/>
    <col min="2310" max="2310" width="13" style="1" customWidth="1"/>
    <col min="2311" max="2311" width="9.140625" style="1"/>
    <col min="2312" max="2312" width="20.42578125" style="1" customWidth="1"/>
    <col min="2313" max="2313" width="10.140625" style="1" bestFit="1" customWidth="1"/>
    <col min="2314" max="2315" width="5.5703125" style="1" bestFit="1" customWidth="1"/>
    <col min="2316" max="2316" width="4.5703125" style="1" bestFit="1" customWidth="1"/>
    <col min="2317" max="2560" width="9.140625" style="1"/>
    <col min="2561" max="2561" width="4" style="1" customWidth="1"/>
    <col min="2562" max="2562" width="22.28515625" style="1" customWidth="1"/>
    <col min="2563" max="2563" width="26.5703125" style="1" customWidth="1"/>
    <col min="2564" max="2564" width="9.7109375" style="1" customWidth="1"/>
    <col min="2565" max="2565" width="10" style="1" customWidth="1"/>
    <col min="2566" max="2566" width="13" style="1" customWidth="1"/>
    <col min="2567" max="2567" width="9.140625" style="1"/>
    <col min="2568" max="2568" width="20.42578125" style="1" customWidth="1"/>
    <col min="2569" max="2569" width="10.140625" style="1" bestFit="1" customWidth="1"/>
    <col min="2570" max="2571" width="5.5703125" style="1" bestFit="1" customWidth="1"/>
    <col min="2572" max="2572" width="4.5703125" style="1" bestFit="1" customWidth="1"/>
    <col min="2573" max="2816" width="9.140625" style="1"/>
    <col min="2817" max="2817" width="4" style="1" customWidth="1"/>
    <col min="2818" max="2818" width="22.28515625" style="1" customWidth="1"/>
    <col min="2819" max="2819" width="26.5703125" style="1" customWidth="1"/>
    <col min="2820" max="2820" width="9.7109375" style="1" customWidth="1"/>
    <col min="2821" max="2821" width="10" style="1" customWidth="1"/>
    <col min="2822" max="2822" width="13" style="1" customWidth="1"/>
    <col min="2823" max="2823" width="9.140625" style="1"/>
    <col min="2824" max="2824" width="20.42578125" style="1" customWidth="1"/>
    <col min="2825" max="2825" width="10.140625" style="1" bestFit="1" customWidth="1"/>
    <col min="2826" max="2827" width="5.5703125" style="1" bestFit="1" customWidth="1"/>
    <col min="2828" max="2828" width="4.5703125" style="1" bestFit="1" customWidth="1"/>
    <col min="2829" max="3072" width="9.140625" style="1"/>
    <col min="3073" max="3073" width="4" style="1" customWidth="1"/>
    <col min="3074" max="3074" width="22.28515625" style="1" customWidth="1"/>
    <col min="3075" max="3075" width="26.5703125" style="1" customWidth="1"/>
    <col min="3076" max="3076" width="9.7109375" style="1" customWidth="1"/>
    <col min="3077" max="3077" width="10" style="1" customWidth="1"/>
    <col min="3078" max="3078" width="13" style="1" customWidth="1"/>
    <col min="3079" max="3079" width="9.140625" style="1"/>
    <col min="3080" max="3080" width="20.42578125" style="1" customWidth="1"/>
    <col min="3081" max="3081" width="10.140625" style="1" bestFit="1" customWidth="1"/>
    <col min="3082" max="3083" width="5.5703125" style="1" bestFit="1" customWidth="1"/>
    <col min="3084" max="3084" width="4.5703125" style="1" bestFit="1" customWidth="1"/>
    <col min="3085" max="3328" width="9.140625" style="1"/>
    <col min="3329" max="3329" width="4" style="1" customWidth="1"/>
    <col min="3330" max="3330" width="22.28515625" style="1" customWidth="1"/>
    <col min="3331" max="3331" width="26.5703125" style="1" customWidth="1"/>
    <col min="3332" max="3332" width="9.7109375" style="1" customWidth="1"/>
    <col min="3333" max="3333" width="10" style="1" customWidth="1"/>
    <col min="3334" max="3334" width="13" style="1" customWidth="1"/>
    <col min="3335" max="3335" width="9.140625" style="1"/>
    <col min="3336" max="3336" width="20.42578125" style="1" customWidth="1"/>
    <col min="3337" max="3337" width="10.140625" style="1" bestFit="1" customWidth="1"/>
    <col min="3338" max="3339" width="5.5703125" style="1" bestFit="1" customWidth="1"/>
    <col min="3340" max="3340" width="4.5703125" style="1" bestFit="1" customWidth="1"/>
    <col min="3341" max="3584" width="9.140625" style="1"/>
    <col min="3585" max="3585" width="4" style="1" customWidth="1"/>
    <col min="3586" max="3586" width="22.28515625" style="1" customWidth="1"/>
    <col min="3587" max="3587" width="26.5703125" style="1" customWidth="1"/>
    <col min="3588" max="3588" width="9.7109375" style="1" customWidth="1"/>
    <col min="3589" max="3589" width="10" style="1" customWidth="1"/>
    <col min="3590" max="3590" width="13" style="1" customWidth="1"/>
    <col min="3591" max="3591" width="9.140625" style="1"/>
    <col min="3592" max="3592" width="20.42578125" style="1" customWidth="1"/>
    <col min="3593" max="3593" width="10.140625" style="1" bestFit="1" customWidth="1"/>
    <col min="3594" max="3595" width="5.5703125" style="1" bestFit="1" customWidth="1"/>
    <col min="3596" max="3596" width="4.5703125" style="1" bestFit="1" customWidth="1"/>
    <col min="3597" max="3840" width="9.140625" style="1"/>
    <col min="3841" max="3841" width="4" style="1" customWidth="1"/>
    <col min="3842" max="3842" width="22.28515625" style="1" customWidth="1"/>
    <col min="3843" max="3843" width="26.5703125" style="1" customWidth="1"/>
    <col min="3844" max="3844" width="9.7109375" style="1" customWidth="1"/>
    <col min="3845" max="3845" width="10" style="1" customWidth="1"/>
    <col min="3846" max="3846" width="13" style="1" customWidth="1"/>
    <col min="3847" max="3847" width="9.140625" style="1"/>
    <col min="3848" max="3848" width="20.42578125" style="1" customWidth="1"/>
    <col min="3849" max="3849" width="10.140625" style="1" bestFit="1" customWidth="1"/>
    <col min="3850" max="3851" width="5.5703125" style="1" bestFit="1" customWidth="1"/>
    <col min="3852" max="3852" width="4.5703125" style="1" bestFit="1" customWidth="1"/>
    <col min="3853" max="4096" width="9.140625" style="1"/>
    <col min="4097" max="4097" width="4" style="1" customWidth="1"/>
    <col min="4098" max="4098" width="22.28515625" style="1" customWidth="1"/>
    <col min="4099" max="4099" width="26.5703125" style="1" customWidth="1"/>
    <col min="4100" max="4100" width="9.7109375" style="1" customWidth="1"/>
    <col min="4101" max="4101" width="10" style="1" customWidth="1"/>
    <col min="4102" max="4102" width="13" style="1" customWidth="1"/>
    <col min="4103" max="4103" width="9.140625" style="1"/>
    <col min="4104" max="4104" width="20.42578125" style="1" customWidth="1"/>
    <col min="4105" max="4105" width="10.140625" style="1" bestFit="1" customWidth="1"/>
    <col min="4106" max="4107" width="5.5703125" style="1" bestFit="1" customWidth="1"/>
    <col min="4108" max="4108" width="4.5703125" style="1" bestFit="1" customWidth="1"/>
    <col min="4109" max="4352" width="9.140625" style="1"/>
    <col min="4353" max="4353" width="4" style="1" customWidth="1"/>
    <col min="4354" max="4354" width="22.28515625" style="1" customWidth="1"/>
    <col min="4355" max="4355" width="26.5703125" style="1" customWidth="1"/>
    <col min="4356" max="4356" width="9.7109375" style="1" customWidth="1"/>
    <col min="4357" max="4357" width="10" style="1" customWidth="1"/>
    <col min="4358" max="4358" width="13" style="1" customWidth="1"/>
    <col min="4359" max="4359" width="9.140625" style="1"/>
    <col min="4360" max="4360" width="20.42578125" style="1" customWidth="1"/>
    <col min="4361" max="4361" width="10.140625" style="1" bestFit="1" customWidth="1"/>
    <col min="4362" max="4363" width="5.5703125" style="1" bestFit="1" customWidth="1"/>
    <col min="4364" max="4364" width="4.5703125" style="1" bestFit="1" customWidth="1"/>
    <col min="4365" max="4608" width="9.140625" style="1"/>
    <col min="4609" max="4609" width="4" style="1" customWidth="1"/>
    <col min="4610" max="4610" width="22.28515625" style="1" customWidth="1"/>
    <col min="4611" max="4611" width="26.5703125" style="1" customWidth="1"/>
    <col min="4612" max="4612" width="9.7109375" style="1" customWidth="1"/>
    <col min="4613" max="4613" width="10" style="1" customWidth="1"/>
    <col min="4614" max="4614" width="13" style="1" customWidth="1"/>
    <col min="4615" max="4615" width="9.140625" style="1"/>
    <col min="4616" max="4616" width="20.42578125" style="1" customWidth="1"/>
    <col min="4617" max="4617" width="10.140625" style="1" bestFit="1" customWidth="1"/>
    <col min="4618" max="4619" width="5.5703125" style="1" bestFit="1" customWidth="1"/>
    <col min="4620" max="4620" width="4.5703125" style="1" bestFit="1" customWidth="1"/>
    <col min="4621" max="4864" width="9.140625" style="1"/>
    <col min="4865" max="4865" width="4" style="1" customWidth="1"/>
    <col min="4866" max="4866" width="22.28515625" style="1" customWidth="1"/>
    <col min="4867" max="4867" width="26.5703125" style="1" customWidth="1"/>
    <col min="4868" max="4868" width="9.7109375" style="1" customWidth="1"/>
    <col min="4869" max="4869" width="10" style="1" customWidth="1"/>
    <col min="4870" max="4870" width="13" style="1" customWidth="1"/>
    <col min="4871" max="4871" width="9.140625" style="1"/>
    <col min="4872" max="4872" width="20.42578125" style="1" customWidth="1"/>
    <col min="4873" max="4873" width="10.140625" style="1" bestFit="1" customWidth="1"/>
    <col min="4874" max="4875" width="5.5703125" style="1" bestFit="1" customWidth="1"/>
    <col min="4876" max="4876" width="4.5703125" style="1" bestFit="1" customWidth="1"/>
    <col min="4877" max="5120" width="9.140625" style="1"/>
    <col min="5121" max="5121" width="4" style="1" customWidth="1"/>
    <col min="5122" max="5122" width="22.28515625" style="1" customWidth="1"/>
    <col min="5123" max="5123" width="26.5703125" style="1" customWidth="1"/>
    <col min="5124" max="5124" width="9.7109375" style="1" customWidth="1"/>
    <col min="5125" max="5125" width="10" style="1" customWidth="1"/>
    <col min="5126" max="5126" width="13" style="1" customWidth="1"/>
    <col min="5127" max="5127" width="9.140625" style="1"/>
    <col min="5128" max="5128" width="20.42578125" style="1" customWidth="1"/>
    <col min="5129" max="5129" width="10.140625" style="1" bestFit="1" customWidth="1"/>
    <col min="5130" max="5131" width="5.5703125" style="1" bestFit="1" customWidth="1"/>
    <col min="5132" max="5132" width="4.5703125" style="1" bestFit="1" customWidth="1"/>
    <col min="5133" max="5376" width="9.140625" style="1"/>
    <col min="5377" max="5377" width="4" style="1" customWidth="1"/>
    <col min="5378" max="5378" width="22.28515625" style="1" customWidth="1"/>
    <col min="5379" max="5379" width="26.5703125" style="1" customWidth="1"/>
    <col min="5380" max="5380" width="9.7109375" style="1" customWidth="1"/>
    <col min="5381" max="5381" width="10" style="1" customWidth="1"/>
    <col min="5382" max="5382" width="13" style="1" customWidth="1"/>
    <col min="5383" max="5383" width="9.140625" style="1"/>
    <col min="5384" max="5384" width="20.42578125" style="1" customWidth="1"/>
    <col min="5385" max="5385" width="10.140625" style="1" bestFit="1" customWidth="1"/>
    <col min="5386" max="5387" width="5.5703125" style="1" bestFit="1" customWidth="1"/>
    <col min="5388" max="5388" width="4.5703125" style="1" bestFit="1" customWidth="1"/>
    <col min="5389" max="5632" width="9.140625" style="1"/>
    <col min="5633" max="5633" width="4" style="1" customWidth="1"/>
    <col min="5634" max="5634" width="22.28515625" style="1" customWidth="1"/>
    <col min="5635" max="5635" width="26.5703125" style="1" customWidth="1"/>
    <col min="5636" max="5636" width="9.7109375" style="1" customWidth="1"/>
    <col min="5637" max="5637" width="10" style="1" customWidth="1"/>
    <col min="5638" max="5638" width="13" style="1" customWidth="1"/>
    <col min="5639" max="5639" width="9.140625" style="1"/>
    <col min="5640" max="5640" width="20.42578125" style="1" customWidth="1"/>
    <col min="5641" max="5641" width="10.140625" style="1" bestFit="1" customWidth="1"/>
    <col min="5642" max="5643" width="5.5703125" style="1" bestFit="1" customWidth="1"/>
    <col min="5644" max="5644" width="4.5703125" style="1" bestFit="1" customWidth="1"/>
    <col min="5645" max="5888" width="9.140625" style="1"/>
    <col min="5889" max="5889" width="4" style="1" customWidth="1"/>
    <col min="5890" max="5890" width="22.28515625" style="1" customWidth="1"/>
    <col min="5891" max="5891" width="26.5703125" style="1" customWidth="1"/>
    <col min="5892" max="5892" width="9.7109375" style="1" customWidth="1"/>
    <col min="5893" max="5893" width="10" style="1" customWidth="1"/>
    <col min="5894" max="5894" width="13" style="1" customWidth="1"/>
    <col min="5895" max="5895" width="9.140625" style="1"/>
    <col min="5896" max="5896" width="20.42578125" style="1" customWidth="1"/>
    <col min="5897" max="5897" width="10.140625" style="1" bestFit="1" customWidth="1"/>
    <col min="5898" max="5899" width="5.5703125" style="1" bestFit="1" customWidth="1"/>
    <col min="5900" max="5900" width="4.5703125" style="1" bestFit="1" customWidth="1"/>
    <col min="5901" max="6144" width="9.140625" style="1"/>
    <col min="6145" max="6145" width="4" style="1" customWidth="1"/>
    <col min="6146" max="6146" width="22.28515625" style="1" customWidth="1"/>
    <col min="6147" max="6147" width="26.5703125" style="1" customWidth="1"/>
    <col min="6148" max="6148" width="9.7109375" style="1" customWidth="1"/>
    <col min="6149" max="6149" width="10" style="1" customWidth="1"/>
    <col min="6150" max="6150" width="13" style="1" customWidth="1"/>
    <col min="6151" max="6151" width="9.140625" style="1"/>
    <col min="6152" max="6152" width="20.42578125" style="1" customWidth="1"/>
    <col min="6153" max="6153" width="10.140625" style="1" bestFit="1" customWidth="1"/>
    <col min="6154" max="6155" width="5.5703125" style="1" bestFit="1" customWidth="1"/>
    <col min="6156" max="6156" width="4.5703125" style="1" bestFit="1" customWidth="1"/>
    <col min="6157" max="6400" width="9.140625" style="1"/>
    <col min="6401" max="6401" width="4" style="1" customWidth="1"/>
    <col min="6402" max="6402" width="22.28515625" style="1" customWidth="1"/>
    <col min="6403" max="6403" width="26.5703125" style="1" customWidth="1"/>
    <col min="6404" max="6404" width="9.7109375" style="1" customWidth="1"/>
    <col min="6405" max="6405" width="10" style="1" customWidth="1"/>
    <col min="6406" max="6406" width="13" style="1" customWidth="1"/>
    <col min="6407" max="6407" width="9.140625" style="1"/>
    <col min="6408" max="6408" width="20.42578125" style="1" customWidth="1"/>
    <col min="6409" max="6409" width="10.140625" style="1" bestFit="1" customWidth="1"/>
    <col min="6410" max="6411" width="5.5703125" style="1" bestFit="1" customWidth="1"/>
    <col min="6412" max="6412" width="4.5703125" style="1" bestFit="1" customWidth="1"/>
    <col min="6413" max="6656" width="9.140625" style="1"/>
    <col min="6657" max="6657" width="4" style="1" customWidth="1"/>
    <col min="6658" max="6658" width="22.28515625" style="1" customWidth="1"/>
    <col min="6659" max="6659" width="26.5703125" style="1" customWidth="1"/>
    <col min="6660" max="6660" width="9.7109375" style="1" customWidth="1"/>
    <col min="6661" max="6661" width="10" style="1" customWidth="1"/>
    <col min="6662" max="6662" width="13" style="1" customWidth="1"/>
    <col min="6663" max="6663" width="9.140625" style="1"/>
    <col min="6664" max="6664" width="20.42578125" style="1" customWidth="1"/>
    <col min="6665" max="6665" width="10.140625" style="1" bestFit="1" customWidth="1"/>
    <col min="6666" max="6667" width="5.5703125" style="1" bestFit="1" customWidth="1"/>
    <col min="6668" max="6668" width="4.5703125" style="1" bestFit="1" customWidth="1"/>
    <col min="6669" max="6912" width="9.140625" style="1"/>
    <col min="6913" max="6913" width="4" style="1" customWidth="1"/>
    <col min="6914" max="6914" width="22.28515625" style="1" customWidth="1"/>
    <col min="6915" max="6915" width="26.5703125" style="1" customWidth="1"/>
    <col min="6916" max="6916" width="9.7109375" style="1" customWidth="1"/>
    <col min="6917" max="6917" width="10" style="1" customWidth="1"/>
    <col min="6918" max="6918" width="13" style="1" customWidth="1"/>
    <col min="6919" max="6919" width="9.140625" style="1"/>
    <col min="6920" max="6920" width="20.42578125" style="1" customWidth="1"/>
    <col min="6921" max="6921" width="10.140625" style="1" bestFit="1" customWidth="1"/>
    <col min="6922" max="6923" width="5.5703125" style="1" bestFit="1" customWidth="1"/>
    <col min="6924" max="6924" width="4.5703125" style="1" bestFit="1" customWidth="1"/>
    <col min="6925" max="7168" width="9.140625" style="1"/>
    <col min="7169" max="7169" width="4" style="1" customWidth="1"/>
    <col min="7170" max="7170" width="22.28515625" style="1" customWidth="1"/>
    <col min="7171" max="7171" width="26.5703125" style="1" customWidth="1"/>
    <col min="7172" max="7172" width="9.7109375" style="1" customWidth="1"/>
    <col min="7173" max="7173" width="10" style="1" customWidth="1"/>
    <col min="7174" max="7174" width="13" style="1" customWidth="1"/>
    <col min="7175" max="7175" width="9.140625" style="1"/>
    <col min="7176" max="7176" width="20.42578125" style="1" customWidth="1"/>
    <col min="7177" max="7177" width="10.140625" style="1" bestFit="1" customWidth="1"/>
    <col min="7178" max="7179" width="5.5703125" style="1" bestFit="1" customWidth="1"/>
    <col min="7180" max="7180" width="4.5703125" style="1" bestFit="1" customWidth="1"/>
    <col min="7181" max="7424" width="9.140625" style="1"/>
    <col min="7425" max="7425" width="4" style="1" customWidth="1"/>
    <col min="7426" max="7426" width="22.28515625" style="1" customWidth="1"/>
    <col min="7427" max="7427" width="26.5703125" style="1" customWidth="1"/>
    <col min="7428" max="7428" width="9.7109375" style="1" customWidth="1"/>
    <col min="7429" max="7429" width="10" style="1" customWidth="1"/>
    <col min="7430" max="7430" width="13" style="1" customWidth="1"/>
    <col min="7431" max="7431" width="9.140625" style="1"/>
    <col min="7432" max="7432" width="20.42578125" style="1" customWidth="1"/>
    <col min="7433" max="7433" width="10.140625" style="1" bestFit="1" customWidth="1"/>
    <col min="7434" max="7435" width="5.5703125" style="1" bestFit="1" customWidth="1"/>
    <col min="7436" max="7436" width="4.5703125" style="1" bestFit="1" customWidth="1"/>
    <col min="7437" max="7680" width="9.140625" style="1"/>
    <col min="7681" max="7681" width="4" style="1" customWidth="1"/>
    <col min="7682" max="7682" width="22.28515625" style="1" customWidth="1"/>
    <col min="7683" max="7683" width="26.5703125" style="1" customWidth="1"/>
    <col min="7684" max="7684" width="9.7109375" style="1" customWidth="1"/>
    <col min="7685" max="7685" width="10" style="1" customWidth="1"/>
    <col min="7686" max="7686" width="13" style="1" customWidth="1"/>
    <col min="7687" max="7687" width="9.140625" style="1"/>
    <col min="7688" max="7688" width="20.42578125" style="1" customWidth="1"/>
    <col min="7689" max="7689" width="10.140625" style="1" bestFit="1" customWidth="1"/>
    <col min="7690" max="7691" width="5.5703125" style="1" bestFit="1" customWidth="1"/>
    <col min="7692" max="7692" width="4.5703125" style="1" bestFit="1" customWidth="1"/>
    <col min="7693" max="7936" width="9.140625" style="1"/>
    <col min="7937" max="7937" width="4" style="1" customWidth="1"/>
    <col min="7938" max="7938" width="22.28515625" style="1" customWidth="1"/>
    <col min="7939" max="7939" width="26.5703125" style="1" customWidth="1"/>
    <col min="7940" max="7940" width="9.7109375" style="1" customWidth="1"/>
    <col min="7941" max="7941" width="10" style="1" customWidth="1"/>
    <col min="7942" max="7942" width="13" style="1" customWidth="1"/>
    <col min="7943" max="7943" width="9.140625" style="1"/>
    <col min="7944" max="7944" width="20.42578125" style="1" customWidth="1"/>
    <col min="7945" max="7945" width="10.140625" style="1" bestFit="1" customWidth="1"/>
    <col min="7946" max="7947" width="5.5703125" style="1" bestFit="1" customWidth="1"/>
    <col min="7948" max="7948" width="4.5703125" style="1" bestFit="1" customWidth="1"/>
    <col min="7949" max="8192" width="9.140625" style="1"/>
    <col min="8193" max="8193" width="4" style="1" customWidth="1"/>
    <col min="8194" max="8194" width="22.28515625" style="1" customWidth="1"/>
    <col min="8195" max="8195" width="26.5703125" style="1" customWidth="1"/>
    <col min="8196" max="8196" width="9.7109375" style="1" customWidth="1"/>
    <col min="8197" max="8197" width="10" style="1" customWidth="1"/>
    <col min="8198" max="8198" width="13" style="1" customWidth="1"/>
    <col min="8199" max="8199" width="9.140625" style="1"/>
    <col min="8200" max="8200" width="20.42578125" style="1" customWidth="1"/>
    <col min="8201" max="8201" width="10.140625" style="1" bestFit="1" customWidth="1"/>
    <col min="8202" max="8203" width="5.5703125" style="1" bestFit="1" customWidth="1"/>
    <col min="8204" max="8204" width="4.5703125" style="1" bestFit="1" customWidth="1"/>
    <col min="8205" max="8448" width="9.140625" style="1"/>
    <col min="8449" max="8449" width="4" style="1" customWidth="1"/>
    <col min="8450" max="8450" width="22.28515625" style="1" customWidth="1"/>
    <col min="8451" max="8451" width="26.5703125" style="1" customWidth="1"/>
    <col min="8452" max="8452" width="9.7109375" style="1" customWidth="1"/>
    <col min="8453" max="8453" width="10" style="1" customWidth="1"/>
    <col min="8454" max="8454" width="13" style="1" customWidth="1"/>
    <col min="8455" max="8455" width="9.140625" style="1"/>
    <col min="8456" max="8456" width="20.42578125" style="1" customWidth="1"/>
    <col min="8457" max="8457" width="10.140625" style="1" bestFit="1" customWidth="1"/>
    <col min="8458" max="8459" width="5.5703125" style="1" bestFit="1" customWidth="1"/>
    <col min="8460" max="8460" width="4.5703125" style="1" bestFit="1" customWidth="1"/>
    <col min="8461" max="8704" width="9.140625" style="1"/>
    <col min="8705" max="8705" width="4" style="1" customWidth="1"/>
    <col min="8706" max="8706" width="22.28515625" style="1" customWidth="1"/>
    <col min="8707" max="8707" width="26.5703125" style="1" customWidth="1"/>
    <col min="8708" max="8708" width="9.7109375" style="1" customWidth="1"/>
    <col min="8709" max="8709" width="10" style="1" customWidth="1"/>
    <col min="8710" max="8710" width="13" style="1" customWidth="1"/>
    <col min="8711" max="8711" width="9.140625" style="1"/>
    <col min="8712" max="8712" width="20.42578125" style="1" customWidth="1"/>
    <col min="8713" max="8713" width="10.140625" style="1" bestFit="1" customWidth="1"/>
    <col min="8714" max="8715" width="5.5703125" style="1" bestFit="1" customWidth="1"/>
    <col min="8716" max="8716" width="4.5703125" style="1" bestFit="1" customWidth="1"/>
    <col min="8717" max="8960" width="9.140625" style="1"/>
    <col min="8961" max="8961" width="4" style="1" customWidth="1"/>
    <col min="8962" max="8962" width="22.28515625" style="1" customWidth="1"/>
    <col min="8963" max="8963" width="26.5703125" style="1" customWidth="1"/>
    <col min="8964" max="8964" width="9.7109375" style="1" customWidth="1"/>
    <col min="8965" max="8965" width="10" style="1" customWidth="1"/>
    <col min="8966" max="8966" width="13" style="1" customWidth="1"/>
    <col min="8967" max="8967" width="9.140625" style="1"/>
    <col min="8968" max="8968" width="20.42578125" style="1" customWidth="1"/>
    <col min="8969" max="8969" width="10.140625" style="1" bestFit="1" customWidth="1"/>
    <col min="8970" max="8971" width="5.5703125" style="1" bestFit="1" customWidth="1"/>
    <col min="8972" max="8972" width="4.5703125" style="1" bestFit="1" customWidth="1"/>
    <col min="8973" max="9216" width="9.140625" style="1"/>
    <col min="9217" max="9217" width="4" style="1" customWidth="1"/>
    <col min="9218" max="9218" width="22.28515625" style="1" customWidth="1"/>
    <col min="9219" max="9219" width="26.5703125" style="1" customWidth="1"/>
    <col min="9220" max="9220" width="9.7109375" style="1" customWidth="1"/>
    <col min="9221" max="9221" width="10" style="1" customWidth="1"/>
    <col min="9222" max="9222" width="13" style="1" customWidth="1"/>
    <col min="9223" max="9223" width="9.140625" style="1"/>
    <col min="9224" max="9224" width="20.42578125" style="1" customWidth="1"/>
    <col min="9225" max="9225" width="10.140625" style="1" bestFit="1" customWidth="1"/>
    <col min="9226" max="9227" width="5.5703125" style="1" bestFit="1" customWidth="1"/>
    <col min="9228" max="9228" width="4.5703125" style="1" bestFit="1" customWidth="1"/>
    <col min="9229" max="9472" width="9.140625" style="1"/>
    <col min="9473" max="9473" width="4" style="1" customWidth="1"/>
    <col min="9474" max="9474" width="22.28515625" style="1" customWidth="1"/>
    <col min="9475" max="9475" width="26.5703125" style="1" customWidth="1"/>
    <col min="9476" max="9476" width="9.7109375" style="1" customWidth="1"/>
    <col min="9477" max="9477" width="10" style="1" customWidth="1"/>
    <col min="9478" max="9478" width="13" style="1" customWidth="1"/>
    <col min="9479" max="9479" width="9.140625" style="1"/>
    <col min="9480" max="9480" width="20.42578125" style="1" customWidth="1"/>
    <col min="9481" max="9481" width="10.140625" style="1" bestFit="1" customWidth="1"/>
    <col min="9482" max="9483" width="5.5703125" style="1" bestFit="1" customWidth="1"/>
    <col min="9484" max="9484" width="4.5703125" style="1" bestFit="1" customWidth="1"/>
    <col min="9485" max="9728" width="9.140625" style="1"/>
    <col min="9729" max="9729" width="4" style="1" customWidth="1"/>
    <col min="9730" max="9730" width="22.28515625" style="1" customWidth="1"/>
    <col min="9731" max="9731" width="26.5703125" style="1" customWidth="1"/>
    <col min="9732" max="9732" width="9.7109375" style="1" customWidth="1"/>
    <col min="9733" max="9733" width="10" style="1" customWidth="1"/>
    <col min="9734" max="9734" width="13" style="1" customWidth="1"/>
    <col min="9735" max="9735" width="9.140625" style="1"/>
    <col min="9736" max="9736" width="20.42578125" style="1" customWidth="1"/>
    <col min="9737" max="9737" width="10.140625" style="1" bestFit="1" customWidth="1"/>
    <col min="9738" max="9739" width="5.5703125" style="1" bestFit="1" customWidth="1"/>
    <col min="9740" max="9740" width="4.5703125" style="1" bestFit="1" customWidth="1"/>
    <col min="9741" max="9984" width="9.140625" style="1"/>
    <col min="9985" max="9985" width="4" style="1" customWidth="1"/>
    <col min="9986" max="9986" width="22.28515625" style="1" customWidth="1"/>
    <col min="9987" max="9987" width="26.5703125" style="1" customWidth="1"/>
    <col min="9988" max="9988" width="9.7109375" style="1" customWidth="1"/>
    <col min="9989" max="9989" width="10" style="1" customWidth="1"/>
    <col min="9990" max="9990" width="13" style="1" customWidth="1"/>
    <col min="9991" max="9991" width="9.140625" style="1"/>
    <col min="9992" max="9992" width="20.42578125" style="1" customWidth="1"/>
    <col min="9993" max="9993" width="10.140625" style="1" bestFit="1" customWidth="1"/>
    <col min="9994" max="9995" width="5.5703125" style="1" bestFit="1" customWidth="1"/>
    <col min="9996" max="9996" width="4.5703125" style="1" bestFit="1" customWidth="1"/>
    <col min="9997" max="10240" width="9.140625" style="1"/>
    <col min="10241" max="10241" width="4" style="1" customWidth="1"/>
    <col min="10242" max="10242" width="22.28515625" style="1" customWidth="1"/>
    <col min="10243" max="10243" width="26.5703125" style="1" customWidth="1"/>
    <col min="10244" max="10244" width="9.7109375" style="1" customWidth="1"/>
    <col min="10245" max="10245" width="10" style="1" customWidth="1"/>
    <col min="10246" max="10246" width="13" style="1" customWidth="1"/>
    <col min="10247" max="10247" width="9.140625" style="1"/>
    <col min="10248" max="10248" width="20.42578125" style="1" customWidth="1"/>
    <col min="10249" max="10249" width="10.140625" style="1" bestFit="1" customWidth="1"/>
    <col min="10250" max="10251" width="5.5703125" style="1" bestFit="1" customWidth="1"/>
    <col min="10252" max="10252" width="4.5703125" style="1" bestFit="1" customWidth="1"/>
    <col min="10253" max="10496" width="9.140625" style="1"/>
    <col min="10497" max="10497" width="4" style="1" customWidth="1"/>
    <col min="10498" max="10498" width="22.28515625" style="1" customWidth="1"/>
    <col min="10499" max="10499" width="26.5703125" style="1" customWidth="1"/>
    <col min="10500" max="10500" width="9.7109375" style="1" customWidth="1"/>
    <col min="10501" max="10501" width="10" style="1" customWidth="1"/>
    <col min="10502" max="10502" width="13" style="1" customWidth="1"/>
    <col min="10503" max="10503" width="9.140625" style="1"/>
    <col min="10504" max="10504" width="20.42578125" style="1" customWidth="1"/>
    <col min="10505" max="10505" width="10.140625" style="1" bestFit="1" customWidth="1"/>
    <col min="10506" max="10507" width="5.5703125" style="1" bestFit="1" customWidth="1"/>
    <col min="10508" max="10508" width="4.5703125" style="1" bestFit="1" customWidth="1"/>
    <col min="10509" max="10752" width="9.140625" style="1"/>
    <col min="10753" max="10753" width="4" style="1" customWidth="1"/>
    <col min="10754" max="10754" width="22.28515625" style="1" customWidth="1"/>
    <col min="10755" max="10755" width="26.5703125" style="1" customWidth="1"/>
    <col min="10756" max="10756" width="9.7109375" style="1" customWidth="1"/>
    <col min="10757" max="10757" width="10" style="1" customWidth="1"/>
    <col min="10758" max="10758" width="13" style="1" customWidth="1"/>
    <col min="10759" max="10759" width="9.140625" style="1"/>
    <col min="10760" max="10760" width="20.42578125" style="1" customWidth="1"/>
    <col min="10761" max="10761" width="10.140625" style="1" bestFit="1" customWidth="1"/>
    <col min="10762" max="10763" width="5.5703125" style="1" bestFit="1" customWidth="1"/>
    <col min="10764" max="10764" width="4.5703125" style="1" bestFit="1" customWidth="1"/>
    <col min="10765" max="11008" width="9.140625" style="1"/>
    <col min="11009" max="11009" width="4" style="1" customWidth="1"/>
    <col min="11010" max="11010" width="22.28515625" style="1" customWidth="1"/>
    <col min="11011" max="11011" width="26.5703125" style="1" customWidth="1"/>
    <col min="11012" max="11012" width="9.7109375" style="1" customWidth="1"/>
    <col min="11013" max="11013" width="10" style="1" customWidth="1"/>
    <col min="11014" max="11014" width="13" style="1" customWidth="1"/>
    <col min="11015" max="11015" width="9.140625" style="1"/>
    <col min="11016" max="11016" width="20.42578125" style="1" customWidth="1"/>
    <col min="11017" max="11017" width="10.140625" style="1" bestFit="1" customWidth="1"/>
    <col min="11018" max="11019" width="5.5703125" style="1" bestFit="1" customWidth="1"/>
    <col min="11020" max="11020" width="4.5703125" style="1" bestFit="1" customWidth="1"/>
    <col min="11021" max="11264" width="9.140625" style="1"/>
    <col min="11265" max="11265" width="4" style="1" customWidth="1"/>
    <col min="11266" max="11266" width="22.28515625" style="1" customWidth="1"/>
    <col min="11267" max="11267" width="26.5703125" style="1" customWidth="1"/>
    <col min="11268" max="11268" width="9.7109375" style="1" customWidth="1"/>
    <col min="11269" max="11269" width="10" style="1" customWidth="1"/>
    <col min="11270" max="11270" width="13" style="1" customWidth="1"/>
    <col min="11271" max="11271" width="9.140625" style="1"/>
    <col min="11272" max="11272" width="20.42578125" style="1" customWidth="1"/>
    <col min="11273" max="11273" width="10.140625" style="1" bestFit="1" customWidth="1"/>
    <col min="11274" max="11275" width="5.5703125" style="1" bestFit="1" customWidth="1"/>
    <col min="11276" max="11276" width="4.5703125" style="1" bestFit="1" customWidth="1"/>
    <col min="11277" max="11520" width="9.140625" style="1"/>
    <col min="11521" max="11521" width="4" style="1" customWidth="1"/>
    <col min="11522" max="11522" width="22.28515625" style="1" customWidth="1"/>
    <col min="11523" max="11523" width="26.5703125" style="1" customWidth="1"/>
    <col min="11524" max="11524" width="9.7109375" style="1" customWidth="1"/>
    <col min="11525" max="11525" width="10" style="1" customWidth="1"/>
    <col min="11526" max="11526" width="13" style="1" customWidth="1"/>
    <col min="11527" max="11527" width="9.140625" style="1"/>
    <col min="11528" max="11528" width="20.42578125" style="1" customWidth="1"/>
    <col min="11529" max="11529" width="10.140625" style="1" bestFit="1" customWidth="1"/>
    <col min="11530" max="11531" width="5.5703125" style="1" bestFit="1" customWidth="1"/>
    <col min="11532" max="11532" width="4.5703125" style="1" bestFit="1" customWidth="1"/>
    <col min="11533" max="11776" width="9.140625" style="1"/>
    <col min="11777" max="11777" width="4" style="1" customWidth="1"/>
    <col min="11778" max="11778" width="22.28515625" style="1" customWidth="1"/>
    <col min="11779" max="11779" width="26.5703125" style="1" customWidth="1"/>
    <col min="11780" max="11780" width="9.7109375" style="1" customWidth="1"/>
    <col min="11781" max="11781" width="10" style="1" customWidth="1"/>
    <col min="11782" max="11782" width="13" style="1" customWidth="1"/>
    <col min="11783" max="11783" width="9.140625" style="1"/>
    <col min="11784" max="11784" width="20.42578125" style="1" customWidth="1"/>
    <col min="11785" max="11785" width="10.140625" style="1" bestFit="1" customWidth="1"/>
    <col min="11786" max="11787" width="5.5703125" style="1" bestFit="1" customWidth="1"/>
    <col min="11788" max="11788" width="4.5703125" style="1" bestFit="1" customWidth="1"/>
    <col min="11789" max="12032" width="9.140625" style="1"/>
    <col min="12033" max="12033" width="4" style="1" customWidth="1"/>
    <col min="12034" max="12034" width="22.28515625" style="1" customWidth="1"/>
    <col min="12035" max="12035" width="26.5703125" style="1" customWidth="1"/>
    <col min="12036" max="12036" width="9.7109375" style="1" customWidth="1"/>
    <col min="12037" max="12037" width="10" style="1" customWidth="1"/>
    <col min="12038" max="12038" width="13" style="1" customWidth="1"/>
    <col min="12039" max="12039" width="9.140625" style="1"/>
    <col min="12040" max="12040" width="20.42578125" style="1" customWidth="1"/>
    <col min="12041" max="12041" width="10.140625" style="1" bestFit="1" customWidth="1"/>
    <col min="12042" max="12043" width="5.5703125" style="1" bestFit="1" customWidth="1"/>
    <col min="12044" max="12044" width="4.5703125" style="1" bestFit="1" customWidth="1"/>
    <col min="12045" max="12288" width="9.140625" style="1"/>
    <col min="12289" max="12289" width="4" style="1" customWidth="1"/>
    <col min="12290" max="12290" width="22.28515625" style="1" customWidth="1"/>
    <col min="12291" max="12291" width="26.5703125" style="1" customWidth="1"/>
    <col min="12292" max="12292" width="9.7109375" style="1" customWidth="1"/>
    <col min="12293" max="12293" width="10" style="1" customWidth="1"/>
    <col min="12294" max="12294" width="13" style="1" customWidth="1"/>
    <col min="12295" max="12295" width="9.140625" style="1"/>
    <col min="12296" max="12296" width="20.42578125" style="1" customWidth="1"/>
    <col min="12297" max="12297" width="10.140625" style="1" bestFit="1" customWidth="1"/>
    <col min="12298" max="12299" width="5.5703125" style="1" bestFit="1" customWidth="1"/>
    <col min="12300" max="12300" width="4.5703125" style="1" bestFit="1" customWidth="1"/>
    <col min="12301" max="12544" width="9.140625" style="1"/>
    <col min="12545" max="12545" width="4" style="1" customWidth="1"/>
    <col min="12546" max="12546" width="22.28515625" style="1" customWidth="1"/>
    <col min="12547" max="12547" width="26.5703125" style="1" customWidth="1"/>
    <col min="12548" max="12548" width="9.7109375" style="1" customWidth="1"/>
    <col min="12549" max="12549" width="10" style="1" customWidth="1"/>
    <col min="12550" max="12550" width="13" style="1" customWidth="1"/>
    <col min="12551" max="12551" width="9.140625" style="1"/>
    <col min="12552" max="12552" width="20.42578125" style="1" customWidth="1"/>
    <col min="12553" max="12553" width="10.140625" style="1" bestFit="1" customWidth="1"/>
    <col min="12554" max="12555" width="5.5703125" style="1" bestFit="1" customWidth="1"/>
    <col min="12556" max="12556" width="4.5703125" style="1" bestFit="1" customWidth="1"/>
    <col min="12557" max="12800" width="9.140625" style="1"/>
    <col min="12801" max="12801" width="4" style="1" customWidth="1"/>
    <col min="12802" max="12802" width="22.28515625" style="1" customWidth="1"/>
    <col min="12803" max="12803" width="26.5703125" style="1" customWidth="1"/>
    <col min="12804" max="12804" width="9.7109375" style="1" customWidth="1"/>
    <col min="12805" max="12805" width="10" style="1" customWidth="1"/>
    <col min="12806" max="12806" width="13" style="1" customWidth="1"/>
    <col min="12807" max="12807" width="9.140625" style="1"/>
    <col min="12808" max="12808" width="20.42578125" style="1" customWidth="1"/>
    <col min="12809" max="12809" width="10.140625" style="1" bestFit="1" customWidth="1"/>
    <col min="12810" max="12811" width="5.5703125" style="1" bestFit="1" customWidth="1"/>
    <col min="12812" max="12812" width="4.5703125" style="1" bestFit="1" customWidth="1"/>
    <col min="12813" max="13056" width="9.140625" style="1"/>
    <col min="13057" max="13057" width="4" style="1" customWidth="1"/>
    <col min="13058" max="13058" width="22.28515625" style="1" customWidth="1"/>
    <col min="13059" max="13059" width="26.5703125" style="1" customWidth="1"/>
    <col min="13060" max="13060" width="9.7109375" style="1" customWidth="1"/>
    <col min="13061" max="13061" width="10" style="1" customWidth="1"/>
    <col min="13062" max="13062" width="13" style="1" customWidth="1"/>
    <col min="13063" max="13063" width="9.140625" style="1"/>
    <col min="13064" max="13064" width="20.42578125" style="1" customWidth="1"/>
    <col min="13065" max="13065" width="10.140625" style="1" bestFit="1" customWidth="1"/>
    <col min="13066" max="13067" width="5.5703125" style="1" bestFit="1" customWidth="1"/>
    <col min="13068" max="13068" width="4.5703125" style="1" bestFit="1" customWidth="1"/>
    <col min="13069" max="13312" width="9.140625" style="1"/>
    <col min="13313" max="13313" width="4" style="1" customWidth="1"/>
    <col min="13314" max="13314" width="22.28515625" style="1" customWidth="1"/>
    <col min="13315" max="13315" width="26.5703125" style="1" customWidth="1"/>
    <col min="13316" max="13316" width="9.7109375" style="1" customWidth="1"/>
    <col min="13317" max="13317" width="10" style="1" customWidth="1"/>
    <col min="13318" max="13318" width="13" style="1" customWidth="1"/>
    <col min="13319" max="13319" width="9.140625" style="1"/>
    <col min="13320" max="13320" width="20.42578125" style="1" customWidth="1"/>
    <col min="13321" max="13321" width="10.140625" style="1" bestFit="1" customWidth="1"/>
    <col min="13322" max="13323" width="5.5703125" style="1" bestFit="1" customWidth="1"/>
    <col min="13324" max="13324" width="4.5703125" style="1" bestFit="1" customWidth="1"/>
    <col min="13325" max="13568" width="9.140625" style="1"/>
    <col min="13569" max="13569" width="4" style="1" customWidth="1"/>
    <col min="13570" max="13570" width="22.28515625" style="1" customWidth="1"/>
    <col min="13571" max="13571" width="26.5703125" style="1" customWidth="1"/>
    <col min="13572" max="13572" width="9.7109375" style="1" customWidth="1"/>
    <col min="13573" max="13573" width="10" style="1" customWidth="1"/>
    <col min="13574" max="13574" width="13" style="1" customWidth="1"/>
    <col min="13575" max="13575" width="9.140625" style="1"/>
    <col min="13576" max="13576" width="20.42578125" style="1" customWidth="1"/>
    <col min="13577" max="13577" width="10.140625" style="1" bestFit="1" customWidth="1"/>
    <col min="13578" max="13579" width="5.5703125" style="1" bestFit="1" customWidth="1"/>
    <col min="13580" max="13580" width="4.5703125" style="1" bestFit="1" customWidth="1"/>
    <col min="13581" max="13824" width="9.140625" style="1"/>
    <col min="13825" max="13825" width="4" style="1" customWidth="1"/>
    <col min="13826" max="13826" width="22.28515625" style="1" customWidth="1"/>
    <col min="13827" max="13827" width="26.5703125" style="1" customWidth="1"/>
    <col min="13828" max="13828" width="9.7109375" style="1" customWidth="1"/>
    <col min="13829" max="13829" width="10" style="1" customWidth="1"/>
    <col min="13830" max="13830" width="13" style="1" customWidth="1"/>
    <col min="13831" max="13831" width="9.140625" style="1"/>
    <col min="13832" max="13832" width="20.42578125" style="1" customWidth="1"/>
    <col min="13833" max="13833" width="10.140625" style="1" bestFit="1" customWidth="1"/>
    <col min="13834" max="13835" width="5.5703125" style="1" bestFit="1" customWidth="1"/>
    <col min="13836" max="13836" width="4.5703125" style="1" bestFit="1" customWidth="1"/>
    <col min="13837" max="14080" width="9.140625" style="1"/>
    <col min="14081" max="14081" width="4" style="1" customWidth="1"/>
    <col min="14082" max="14082" width="22.28515625" style="1" customWidth="1"/>
    <col min="14083" max="14083" width="26.5703125" style="1" customWidth="1"/>
    <col min="14084" max="14084" width="9.7109375" style="1" customWidth="1"/>
    <col min="14085" max="14085" width="10" style="1" customWidth="1"/>
    <col min="14086" max="14086" width="13" style="1" customWidth="1"/>
    <col min="14087" max="14087" width="9.140625" style="1"/>
    <col min="14088" max="14088" width="20.42578125" style="1" customWidth="1"/>
    <col min="14089" max="14089" width="10.140625" style="1" bestFit="1" customWidth="1"/>
    <col min="14090" max="14091" width="5.5703125" style="1" bestFit="1" customWidth="1"/>
    <col min="14092" max="14092" width="4.5703125" style="1" bestFit="1" customWidth="1"/>
    <col min="14093" max="14336" width="9.140625" style="1"/>
    <col min="14337" max="14337" width="4" style="1" customWidth="1"/>
    <col min="14338" max="14338" width="22.28515625" style="1" customWidth="1"/>
    <col min="14339" max="14339" width="26.5703125" style="1" customWidth="1"/>
    <col min="14340" max="14340" width="9.7109375" style="1" customWidth="1"/>
    <col min="14341" max="14341" width="10" style="1" customWidth="1"/>
    <col min="14342" max="14342" width="13" style="1" customWidth="1"/>
    <col min="14343" max="14343" width="9.140625" style="1"/>
    <col min="14344" max="14344" width="20.42578125" style="1" customWidth="1"/>
    <col min="14345" max="14345" width="10.140625" style="1" bestFit="1" customWidth="1"/>
    <col min="14346" max="14347" width="5.5703125" style="1" bestFit="1" customWidth="1"/>
    <col min="14348" max="14348" width="4.5703125" style="1" bestFit="1" customWidth="1"/>
    <col min="14349" max="14592" width="9.140625" style="1"/>
    <col min="14593" max="14593" width="4" style="1" customWidth="1"/>
    <col min="14594" max="14594" width="22.28515625" style="1" customWidth="1"/>
    <col min="14595" max="14595" width="26.5703125" style="1" customWidth="1"/>
    <col min="14596" max="14596" width="9.7109375" style="1" customWidth="1"/>
    <col min="14597" max="14597" width="10" style="1" customWidth="1"/>
    <col min="14598" max="14598" width="13" style="1" customWidth="1"/>
    <col min="14599" max="14599" width="9.140625" style="1"/>
    <col min="14600" max="14600" width="20.42578125" style="1" customWidth="1"/>
    <col min="14601" max="14601" width="10.140625" style="1" bestFit="1" customWidth="1"/>
    <col min="14602" max="14603" width="5.5703125" style="1" bestFit="1" customWidth="1"/>
    <col min="14604" max="14604" width="4.5703125" style="1" bestFit="1" customWidth="1"/>
    <col min="14605" max="14848" width="9.140625" style="1"/>
    <col min="14849" max="14849" width="4" style="1" customWidth="1"/>
    <col min="14850" max="14850" width="22.28515625" style="1" customWidth="1"/>
    <col min="14851" max="14851" width="26.5703125" style="1" customWidth="1"/>
    <col min="14852" max="14852" width="9.7109375" style="1" customWidth="1"/>
    <col min="14853" max="14853" width="10" style="1" customWidth="1"/>
    <col min="14854" max="14854" width="13" style="1" customWidth="1"/>
    <col min="14855" max="14855" width="9.140625" style="1"/>
    <col min="14856" max="14856" width="20.42578125" style="1" customWidth="1"/>
    <col min="14857" max="14857" width="10.140625" style="1" bestFit="1" customWidth="1"/>
    <col min="14858" max="14859" width="5.5703125" style="1" bestFit="1" customWidth="1"/>
    <col min="14860" max="14860" width="4.5703125" style="1" bestFit="1" customWidth="1"/>
    <col min="14861" max="15104" width="9.140625" style="1"/>
    <col min="15105" max="15105" width="4" style="1" customWidth="1"/>
    <col min="15106" max="15106" width="22.28515625" style="1" customWidth="1"/>
    <col min="15107" max="15107" width="26.5703125" style="1" customWidth="1"/>
    <col min="15108" max="15108" width="9.7109375" style="1" customWidth="1"/>
    <col min="15109" max="15109" width="10" style="1" customWidth="1"/>
    <col min="15110" max="15110" width="13" style="1" customWidth="1"/>
    <col min="15111" max="15111" width="9.140625" style="1"/>
    <col min="15112" max="15112" width="20.42578125" style="1" customWidth="1"/>
    <col min="15113" max="15113" width="10.140625" style="1" bestFit="1" customWidth="1"/>
    <col min="15114" max="15115" width="5.5703125" style="1" bestFit="1" customWidth="1"/>
    <col min="15116" max="15116" width="4.5703125" style="1" bestFit="1" customWidth="1"/>
    <col min="15117" max="15360" width="9.140625" style="1"/>
    <col min="15361" max="15361" width="4" style="1" customWidth="1"/>
    <col min="15362" max="15362" width="22.28515625" style="1" customWidth="1"/>
    <col min="15363" max="15363" width="26.5703125" style="1" customWidth="1"/>
    <col min="15364" max="15364" width="9.7109375" style="1" customWidth="1"/>
    <col min="15365" max="15365" width="10" style="1" customWidth="1"/>
    <col min="15366" max="15366" width="13" style="1" customWidth="1"/>
    <col min="15367" max="15367" width="9.140625" style="1"/>
    <col min="15368" max="15368" width="20.42578125" style="1" customWidth="1"/>
    <col min="15369" max="15369" width="10.140625" style="1" bestFit="1" customWidth="1"/>
    <col min="15370" max="15371" width="5.5703125" style="1" bestFit="1" customWidth="1"/>
    <col min="15372" max="15372" width="4.5703125" style="1" bestFit="1" customWidth="1"/>
    <col min="15373" max="15616" width="9.140625" style="1"/>
    <col min="15617" max="15617" width="4" style="1" customWidth="1"/>
    <col min="15618" max="15618" width="22.28515625" style="1" customWidth="1"/>
    <col min="15619" max="15619" width="26.5703125" style="1" customWidth="1"/>
    <col min="15620" max="15620" width="9.7109375" style="1" customWidth="1"/>
    <col min="15621" max="15621" width="10" style="1" customWidth="1"/>
    <col min="15622" max="15622" width="13" style="1" customWidth="1"/>
    <col min="15623" max="15623" width="9.140625" style="1"/>
    <col min="15624" max="15624" width="20.42578125" style="1" customWidth="1"/>
    <col min="15625" max="15625" width="10.140625" style="1" bestFit="1" customWidth="1"/>
    <col min="15626" max="15627" width="5.5703125" style="1" bestFit="1" customWidth="1"/>
    <col min="15628" max="15628" width="4.5703125" style="1" bestFit="1" customWidth="1"/>
    <col min="15629" max="15872" width="9.140625" style="1"/>
    <col min="15873" max="15873" width="4" style="1" customWidth="1"/>
    <col min="15874" max="15874" width="22.28515625" style="1" customWidth="1"/>
    <col min="15875" max="15875" width="26.5703125" style="1" customWidth="1"/>
    <col min="15876" max="15876" width="9.7109375" style="1" customWidth="1"/>
    <col min="15877" max="15877" width="10" style="1" customWidth="1"/>
    <col min="15878" max="15878" width="13" style="1" customWidth="1"/>
    <col min="15879" max="15879" width="9.140625" style="1"/>
    <col min="15880" max="15880" width="20.42578125" style="1" customWidth="1"/>
    <col min="15881" max="15881" width="10.140625" style="1" bestFit="1" customWidth="1"/>
    <col min="15882" max="15883" width="5.5703125" style="1" bestFit="1" customWidth="1"/>
    <col min="15884" max="15884" width="4.5703125" style="1" bestFit="1" customWidth="1"/>
    <col min="15885" max="16128" width="9.140625" style="1"/>
    <col min="16129" max="16129" width="4" style="1" customWidth="1"/>
    <col min="16130" max="16130" width="22.28515625" style="1" customWidth="1"/>
    <col min="16131" max="16131" width="26.5703125" style="1" customWidth="1"/>
    <col min="16132" max="16132" width="9.7109375" style="1" customWidth="1"/>
    <col min="16133" max="16133" width="10" style="1" customWidth="1"/>
    <col min="16134" max="16134" width="13" style="1" customWidth="1"/>
    <col min="16135" max="16135" width="9.140625" style="1"/>
    <col min="16136" max="16136" width="20.42578125" style="1" customWidth="1"/>
    <col min="16137" max="16137" width="10.140625" style="1" bestFit="1" customWidth="1"/>
    <col min="16138" max="16139" width="5.5703125" style="1" bestFit="1" customWidth="1"/>
    <col min="16140" max="16140" width="4.5703125" style="1" bestFit="1" customWidth="1"/>
    <col min="16141" max="16384" width="9.140625" style="1"/>
  </cols>
  <sheetData>
    <row r="1" spans="1:10">
      <c r="A1" s="109" t="s">
        <v>65</v>
      </c>
      <c r="B1" s="109"/>
      <c r="C1" s="109"/>
      <c r="D1" s="109"/>
      <c r="E1" s="109"/>
      <c r="F1" s="109"/>
    </row>
    <row r="2" spans="1:10">
      <c r="A2" s="109" t="s">
        <v>72</v>
      </c>
      <c r="B2" s="109"/>
      <c r="C2" s="109"/>
      <c r="D2" s="109"/>
      <c r="E2" s="109"/>
      <c r="F2" s="109"/>
    </row>
    <row r="3" spans="1:10">
      <c r="A3" s="109" t="s">
        <v>66</v>
      </c>
      <c r="B3" s="109"/>
      <c r="C3" s="109"/>
      <c r="D3" s="109"/>
      <c r="E3" s="109"/>
      <c r="F3" s="109"/>
    </row>
    <row r="4" spans="1:10">
      <c r="A4" s="110" t="s">
        <v>73</v>
      </c>
      <c r="B4" s="110"/>
      <c r="C4" s="110"/>
      <c r="D4" s="110"/>
      <c r="E4" s="110"/>
      <c r="F4" s="110"/>
    </row>
    <row r="5" spans="1:10">
      <c r="A5" s="29"/>
      <c r="B5" s="29"/>
      <c r="C5" s="29" t="s">
        <v>113</v>
      </c>
      <c r="D5" s="29"/>
      <c r="E5" s="29"/>
      <c r="F5" s="29"/>
    </row>
    <row r="6" spans="1:10">
      <c r="A6" s="29"/>
      <c r="B6" s="3" t="s">
        <v>74</v>
      </c>
      <c r="C6" s="3"/>
      <c r="D6" s="4">
        <v>3220.8</v>
      </c>
      <c r="E6" s="26"/>
      <c r="F6" s="5"/>
    </row>
    <row r="7" spans="1:10">
      <c r="A7" s="29"/>
      <c r="B7" s="6"/>
      <c r="C7" s="6"/>
      <c r="D7" s="6"/>
      <c r="E7" s="26"/>
      <c r="F7" s="7"/>
    </row>
    <row r="8" spans="1:10" ht="63" customHeight="1">
      <c r="A8" s="30" t="s">
        <v>36</v>
      </c>
      <c r="B8" s="31" t="s">
        <v>37</v>
      </c>
      <c r="C8" s="31" t="s">
        <v>37</v>
      </c>
      <c r="D8" s="31" t="s">
        <v>75</v>
      </c>
      <c r="E8" s="8" t="s">
        <v>76</v>
      </c>
      <c r="F8" s="31" t="s">
        <v>77</v>
      </c>
    </row>
    <row r="9" spans="1:10" ht="24">
      <c r="A9" s="104" t="s">
        <v>67</v>
      </c>
      <c r="B9" s="101" t="s">
        <v>9</v>
      </c>
      <c r="C9" s="42" t="s">
        <v>78</v>
      </c>
      <c r="D9" s="38" t="s">
        <v>79</v>
      </c>
      <c r="E9" s="103">
        <v>2.17</v>
      </c>
      <c r="F9" s="96">
        <f>E9*$D$6*12</f>
        <v>83869.632000000012</v>
      </c>
    </row>
    <row r="10" spans="1:10" ht="24" customHeight="1">
      <c r="A10" s="104"/>
      <c r="B10" s="101"/>
      <c r="C10" s="42" t="s">
        <v>80</v>
      </c>
      <c r="D10" s="38" t="s">
        <v>81</v>
      </c>
      <c r="E10" s="103"/>
      <c r="F10" s="96"/>
    </row>
    <row r="11" spans="1:10" ht="24.75" customHeight="1">
      <c r="A11" s="104" t="s">
        <v>68</v>
      </c>
      <c r="B11" s="101" t="s">
        <v>38</v>
      </c>
      <c r="C11" s="42" t="s">
        <v>82</v>
      </c>
      <c r="D11" s="38" t="s">
        <v>79</v>
      </c>
      <c r="E11" s="105">
        <v>3.85</v>
      </c>
      <c r="F11" s="96">
        <f>E11*$D$6*12</f>
        <v>148800.96000000002</v>
      </c>
    </row>
    <row r="12" spans="1:10" ht="33.75" customHeight="1">
      <c r="A12" s="104"/>
      <c r="B12" s="101"/>
      <c r="C12" s="42" t="s">
        <v>83</v>
      </c>
      <c r="D12" s="43" t="s">
        <v>84</v>
      </c>
      <c r="E12" s="106"/>
      <c r="F12" s="96"/>
    </row>
    <row r="13" spans="1:10" ht="37.5" customHeight="1">
      <c r="A13" s="30" t="s">
        <v>69</v>
      </c>
      <c r="B13" s="9" t="s">
        <v>45</v>
      </c>
      <c r="C13" s="10"/>
      <c r="D13" s="11" t="s">
        <v>85</v>
      </c>
      <c r="E13" s="32">
        <v>1.05</v>
      </c>
      <c r="F13" s="34">
        <f t="shared" ref="F13:F21" si="0">E13*$D$6*12</f>
        <v>40582.080000000002</v>
      </c>
    </row>
    <row r="14" spans="1:10" ht="36.75" customHeight="1">
      <c r="A14" s="30" t="s">
        <v>70</v>
      </c>
      <c r="B14" s="9" t="s">
        <v>39</v>
      </c>
      <c r="C14" s="10"/>
      <c r="D14" s="12" t="s">
        <v>86</v>
      </c>
      <c r="E14" s="13">
        <v>3.49</v>
      </c>
      <c r="F14" s="34">
        <f t="shared" si="0"/>
        <v>134887.10399999999</v>
      </c>
      <c r="I14" s="2"/>
      <c r="J14" s="2"/>
    </row>
    <row r="15" spans="1:10" ht="12.75" customHeight="1">
      <c r="A15" s="97" t="s">
        <v>71</v>
      </c>
      <c r="B15" s="9" t="s">
        <v>43</v>
      </c>
      <c r="C15" s="14"/>
      <c r="D15" s="14"/>
      <c r="E15" s="13">
        <v>0.09</v>
      </c>
      <c r="F15" s="34">
        <f t="shared" si="0"/>
        <v>3478.4639999999999</v>
      </c>
      <c r="I15" s="2"/>
      <c r="J15" s="2"/>
    </row>
    <row r="16" spans="1:10">
      <c r="A16" s="98"/>
      <c r="B16" s="9" t="s">
        <v>41</v>
      </c>
      <c r="C16" s="14"/>
      <c r="D16" s="10"/>
      <c r="E16" s="13">
        <v>0.05</v>
      </c>
      <c r="F16" s="34">
        <f t="shared" si="0"/>
        <v>1932.4800000000002</v>
      </c>
    </row>
    <row r="17" spans="1:8" ht="31.5" customHeight="1">
      <c r="A17" s="30" t="s">
        <v>42</v>
      </c>
      <c r="B17" s="9" t="s">
        <v>47</v>
      </c>
      <c r="C17" s="14"/>
      <c r="D17" s="10" t="s">
        <v>85</v>
      </c>
      <c r="E17" s="13">
        <v>0.47</v>
      </c>
      <c r="F17" s="34">
        <f t="shared" si="0"/>
        <v>18165.312000000002</v>
      </c>
    </row>
    <row r="18" spans="1:8" ht="12.75" customHeight="1">
      <c r="A18" s="30" t="s">
        <v>44</v>
      </c>
      <c r="B18" s="15" t="s">
        <v>49</v>
      </c>
      <c r="C18" s="24"/>
      <c r="D18" s="16" t="s">
        <v>87</v>
      </c>
      <c r="E18" s="13">
        <v>0.19</v>
      </c>
      <c r="F18" s="34">
        <f t="shared" si="0"/>
        <v>7343.424</v>
      </c>
    </row>
    <row r="19" spans="1:8" ht="25.5" customHeight="1">
      <c r="A19" s="15"/>
      <c r="B19" s="99" t="s">
        <v>88</v>
      </c>
      <c r="C19" s="99"/>
      <c r="D19" s="9"/>
      <c r="E19" s="13"/>
      <c r="F19" s="34">
        <f t="shared" si="0"/>
        <v>0</v>
      </c>
    </row>
    <row r="20" spans="1:8" ht="58.5" customHeight="1">
      <c r="A20" s="30" t="s">
        <v>46</v>
      </c>
      <c r="B20" s="35" t="s">
        <v>56</v>
      </c>
      <c r="C20" s="37" t="s">
        <v>89</v>
      </c>
      <c r="D20" s="9"/>
      <c r="E20" s="13">
        <v>0.46</v>
      </c>
      <c r="F20" s="34">
        <f t="shared" si="0"/>
        <v>17778.816000000003</v>
      </c>
    </row>
    <row r="21" spans="1:8" ht="45">
      <c r="A21" s="97" t="s">
        <v>48</v>
      </c>
      <c r="B21" s="101" t="s">
        <v>58</v>
      </c>
      <c r="C21" s="37" t="s">
        <v>90</v>
      </c>
      <c r="D21" s="99"/>
      <c r="E21" s="103">
        <v>1.85</v>
      </c>
      <c r="F21" s="93">
        <f t="shared" si="0"/>
        <v>71501.760000000009</v>
      </c>
    </row>
    <row r="22" spans="1:8" ht="71.25" customHeight="1">
      <c r="A22" s="98"/>
      <c r="B22" s="101"/>
      <c r="C22" s="23" t="s">
        <v>112</v>
      </c>
      <c r="D22" s="99"/>
      <c r="E22" s="103"/>
      <c r="F22" s="95"/>
    </row>
    <row r="23" spans="1:8" ht="56.25">
      <c r="A23" s="30" t="s">
        <v>50</v>
      </c>
      <c r="B23" s="9" t="s">
        <v>60</v>
      </c>
      <c r="C23" s="37" t="s">
        <v>91</v>
      </c>
      <c r="D23" s="9"/>
      <c r="E23" s="32">
        <v>1.44</v>
      </c>
      <c r="F23" s="33">
        <f>E23*$D$6*12</f>
        <v>55655.423999999999</v>
      </c>
    </row>
    <row r="24" spans="1:8" ht="56.25">
      <c r="A24" s="100" t="s">
        <v>52</v>
      </c>
      <c r="B24" s="101" t="s">
        <v>62</v>
      </c>
      <c r="C24" s="37" t="s">
        <v>92</v>
      </c>
      <c r="D24" s="99"/>
      <c r="E24" s="103">
        <v>1.18</v>
      </c>
      <c r="F24" s="96">
        <f>E24*$D$6*12</f>
        <v>45606.527999999998</v>
      </c>
    </row>
    <row r="25" spans="1:8" ht="39" customHeight="1">
      <c r="A25" s="100"/>
      <c r="B25" s="101"/>
      <c r="C25" s="37" t="s">
        <v>114</v>
      </c>
      <c r="D25" s="99"/>
      <c r="E25" s="103"/>
      <c r="F25" s="96"/>
    </row>
    <row r="26" spans="1:8" ht="27" customHeight="1">
      <c r="A26" s="100" t="s">
        <v>54</v>
      </c>
      <c r="B26" s="101" t="s">
        <v>64</v>
      </c>
      <c r="C26" s="37" t="s">
        <v>93</v>
      </c>
      <c r="D26" s="102" t="s">
        <v>94</v>
      </c>
      <c r="E26" s="103">
        <v>2.4900000000000002</v>
      </c>
      <c r="F26" s="93">
        <f>E26*$D$6*12</f>
        <v>96237.504000000015</v>
      </c>
    </row>
    <row r="27" spans="1:8" ht="24.75" customHeight="1">
      <c r="A27" s="100"/>
      <c r="B27" s="101"/>
      <c r="C27" s="37" t="s">
        <v>95</v>
      </c>
      <c r="D27" s="102"/>
      <c r="E27" s="103"/>
      <c r="F27" s="94"/>
    </row>
    <row r="28" spans="1:8" ht="22.5">
      <c r="A28" s="100"/>
      <c r="B28" s="101"/>
      <c r="C28" s="37" t="s">
        <v>96</v>
      </c>
      <c r="D28" s="102"/>
      <c r="E28" s="103"/>
      <c r="F28" s="94"/>
    </row>
    <row r="29" spans="1:8" ht="22.5">
      <c r="A29" s="100"/>
      <c r="B29" s="101"/>
      <c r="C29" s="37" t="s">
        <v>97</v>
      </c>
      <c r="D29" s="102"/>
      <c r="E29" s="103"/>
      <c r="F29" s="94"/>
    </row>
    <row r="30" spans="1:8" ht="22.5">
      <c r="A30" s="100"/>
      <c r="B30" s="101"/>
      <c r="C30" s="37" t="s">
        <v>98</v>
      </c>
      <c r="D30" s="102"/>
      <c r="E30" s="103"/>
      <c r="F30" s="94"/>
    </row>
    <row r="31" spans="1:8" ht="22.5">
      <c r="A31" s="100"/>
      <c r="B31" s="101"/>
      <c r="C31" s="37" t="s">
        <v>99</v>
      </c>
      <c r="D31" s="102"/>
      <c r="E31" s="103"/>
      <c r="F31" s="95"/>
    </row>
    <row r="32" spans="1:8" ht="51">
      <c r="A32" s="36" t="s">
        <v>55</v>
      </c>
      <c r="B32" s="9" t="s">
        <v>40</v>
      </c>
      <c r="C32" s="25"/>
      <c r="D32" s="9"/>
      <c r="E32" s="32">
        <v>0.11</v>
      </c>
      <c r="F32" s="33">
        <f t="shared" ref="F32:F37" si="1">E32*$D$6*12</f>
        <v>4251.4560000000001</v>
      </c>
      <c r="H32" s="2" t="s">
        <v>100</v>
      </c>
    </row>
    <row r="33" spans="1:6" ht="25.5">
      <c r="A33" s="36" t="s">
        <v>57</v>
      </c>
      <c r="B33" s="9" t="s">
        <v>51</v>
      </c>
      <c r="C33" s="10" t="s">
        <v>101</v>
      </c>
      <c r="D33" s="14"/>
      <c r="E33" s="13">
        <v>0.15</v>
      </c>
      <c r="F33" s="17">
        <f t="shared" si="1"/>
        <v>5797.4400000000005</v>
      </c>
    </row>
    <row r="34" spans="1:6" ht="25.5">
      <c r="A34" s="36" t="s">
        <v>59</v>
      </c>
      <c r="B34" s="9" t="s">
        <v>53</v>
      </c>
      <c r="C34" s="14"/>
      <c r="D34" s="9"/>
      <c r="E34" s="32">
        <v>0.26</v>
      </c>
      <c r="F34" s="17">
        <f t="shared" si="1"/>
        <v>10048.896000000001</v>
      </c>
    </row>
    <row r="35" spans="1:6">
      <c r="A35" s="36" t="s">
        <v>61</v>
      </c>
      <c r="B35" s="9" t="s">
        <v>102</v>
      </c>
      <c r="C35" s="14"/>
      <c r="D35" s="9"/>
      <c r="E35" s="13">
        <v>2.11</v>
      </c>
      <c r="F35" s="17">
        <f t="shared" si="1"/>
        <v>81550.656000000003</v>
      </c>
    </row>
    <row r="36" spans="1:6" ht="51">
      <c r="A36" s="36" t="s">
        <v>63</v>
      </c>
      <c r="B36" s="9" t="s">
        <v>103</v>
      </c>
      <c r="C36" s="14"/>
      <c r="D36" s="9"/>
      <c r="E36" s="13">
        <v>7.23</v>
      </c>
      <c r="F36" s="17">
        <f t="shared" si="1"/>
        <v>279436.60800000001</v>
      </c>
    </row>
    <row r="37" spans="1:6">
      <c r="A37" s="36"/>
      <c r="B37" s="9" t="s">
        <v>104</v>
      </c>
      <c r="C37" s="25"/>
      <c r="D37" s="9"/>
      <c r="E37" s="32">
        <f>SUM(E9:E36)</f>
        <v>28.64</v>
      </c>
      <c r="F37" s="17">
        <f t="shared" si="1"/>
        <v>1106924.5440000002</v>
      </c>
    </row>
    <row r="38" spans="1:6">
      <c r="A38" s="18"/>
      <c r="B38" s="19"/>
      <c r="C38" s="20"/>
      <c r="D38" s="19"/>
      <c r="E38" s="21"/>
      <c r="F38" s="22"/>
    </row>
    <row r="39" spans="1:6">
      <c r="B39" s="107" t="s">
        <v>105</v>
      </c>
      <c r="C39" s="107"/>
      <c r="D39" s="107"/>
      <c r="E39" s="2"/>
    </row>
    <row r="40" spans="1:6" ht="12.75" customHeight="1">
      <c r="D40" s="27"/>
      <c r="E40" s="2"/>
    </row>
    <row r="41" spans="1:6" ht="25.5" customHeight="1">
      <c r="B41" s="108" t="s">
        <v>106</v>
      </c>
      <c r="C41" s="108" t="s">
        <v>107</v>
      </c>
      <c r="E41" s="2"/>
    </row>
    <row r="42" spans="1:6">
      <c r="B42" s="108"/>
      <c r="C42" s="108"/>
      <c r="E42" s="2"/>
    </row>
    <row r="43" spans="1:6" ht="15" customHeight="1">
      <c r="B43" s="39" t="s">
        <v>108</v>
      </c>
      <c r="C43" s="39"/>
      <c r="E43" s="2"/>
    </row>
    <row r="44" spans="1:6">
      <c r="B44" s="40" t="s">
        <v>109</v>
      </c>
      <c r="C44" s="39"/>
      <c r="E44" s="2"/>
    </row>
    <row r="45" spans="1:6">
      <c r="B45" s="40" t="s">
        <v>110</v>
      </c>
      <c r="C45" s="39"/>
    </row>
    <row r="46" spans="1:6">
      <c r="B46" s="41" t="s">
        <v>111</v>
      </c>
      <c r="C46" s="41"/>
    </row>
  </sheetData>
  <mergeCells count="32">
    <mergeCell ref="B39:D39"/>
    <mergeCell ref="B41:B42"/>
    <mergeCell ref="C41:C42"/>
    <mergeCell ref="A1:F1"/>
    <mergeCell ref="A2:F2"/>
    <mergeCell ref="A3:F3"/>
    <mergeCell ref="A4:F4"/>
    <mergeCell ref="A9:A10"/>
    <mergeCell ref="B9:B10"/>
    <mergeCell ref="E9:E10"/>
    <mergeCell ref="F9:F10"/>
    <mergeCell ref="F21:F22"/>
    <mergeCell ref="B24:B25"/>
    <mergeCell ref="D24:D25"/>
    <mergeCell ref="E24:E25"/>
    <mergeCell ref="F24:F25"/>
    <mergeCell ref="F26:F31"/>
    <mergeCell ref="F11:F12"/>
    <mergeCell ref="A15:A16"/>
    <mergeCell ref="B19:C19"/>
    <mergeCell ref="A21:A22"/>
    <mergeCell ref="A24:A25"/>
    <mergeCell ref="B26:B31"/>
    <mergeCell ref="D26:D31"/>
    <mergeCell ref="E26:E31"/>
    <mergeCell ref="A11:A12"/>
    <mergeCell ref="B11:B12"/>
    <mergeCell ref="E11:E12"/>
    <mergeCell ref="A26:A31"/>
    <mergeCell ref="B21:B22"/>
    <mergeCell ref="D21:D22"/>
    <mergeCell ref="E21:E22"/>
  </mergeCells>
  <pageMargins left="0.56000000000000005" right="0.2" top="0.55000000000000004" bottom="0.54" header="0.24" footer="0.2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SheetLayoutView="100" workbookViewId="0">
      <selection activeCell="O40" sqref="O40"/>
    </sheetView>
  </sheetViews>
  <sheetFormatPr defaultRowHeight="15.75"/>
  <cols>
    <col min="1" max="1" width="2.7109375" style="45" customWidth="1"/>
    <col min="2" max="2" width="6.140625" style="45" customWidth="1"/>
    <col min="3" max="3" width="21" style="45" customWidth="1"/>
    <col min="4" max="4" width="14.85546875" style="45" customWidth="1"/>
    <col min="5" max="5" width="11.140625" style="45" customWidth="1"/>
    <col min="6" max="6" width="6.140625" style="45" customWidth="1"/>
    <col min="7" max="7" width="13.7109375" style="45" customWidth="1"/>
    <col min="8" max="8" width="11.140625" style="45" customWidth="1"/>
    <col min="9" max="9" width="8.5703125" style="45" customWidth="1"/>
    <col min="10" max="10" width="8.7109375" style="45" customWidth="1"/>
    <col min="11" max="11" width="6.85546875" style="45" customWidth="1"/>
    <col min="12" max="12" width="9.140625" style="45" customWidth="1"/>
    <col min="13" max="13" width="11.5703125" style="45" customWidth="1"/>
    <col min="14" max="14" width="5.85546875" style="45" customWidth="1"/>
    <col min="15" max="15" width="11.85546875" style="86" customWidth="1"/>
    <col min="16" max="16" width="10.5703125" style="86" customWidth="1"/>
    <col min="17" max="17" width="11" style="45" customWidth="1"/>
    <col min="18" max="16384" width="9.140625" style="45"/>
  </cols>
  <sheetData>
    <row r="1" spans="1:20" ht="23.25" customHeight="1">
      <c r="A1" s="189" t="s">
        <v>140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44"/>
      <c r="P1" s="44"/>
      <c r="Q1" s="44"/>
    </row>
    <row r="2" spans="1:20" ht="23.25" customHeight="1">
      <c r="A2" s="189" t="s">
        <v>154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46"/>
      <c r="P2" s="46"/>
      <c r="Q2" s="46"/>
    </row>
    <row r="3" spans="1:20" ht="20.25" customHeight="1">
      <c r="A3" s="191" t="s">
        <v>16</v>
      </c>
      <c r="B3" s="192"/>
      <c r="C3" s="192"/>
      <c r="D3" s="192"/>
      <c r="E3" s="192"/>
      <c r="F3" s="47" t="s">
        <v>17</v>
      </c>
      <c r="G3" s="193" t="s">
        <v>19</v>
      </c>
      <c r="H3" s="193"/>
      <c r="I3" s="193"/>
      <c r="J3" s="193"/>
      <c r="K3" s="48" t="s">
        <v>20</v>
      </c>
      <c r="L3" s="49">
        <v>22</v>
      </c>
      <c r="M3" s="47"/>
      <c r="O3" s="45"/>
      <c r="P3" s="45"/>
      <c r="Q3" s="50"/>
      <c r="R3" s="50"/>
      <c r="S3" s="51"/>
      <c r="T3" s="52"/>
    </row>
    <row r="4" spans="1:20" ht="8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5"/>
      <c r="P4" s="45"/>
    </row>
    <row r="5" spans="1:20" ht="17.25" customHeight="1">
      <c r="A5" s="53"/>
      <c r="B5" s="194" t="s">
        <v>1</v>
      </c>
      <c r="C5" s="182"/>
      <c r="D5" s="54" t="s">
        <v>15</v>
      </c>
      <c r="E5" s="186" t="s">
        <v>0</v>
      </c>
      <c r="F5" s="187"/>
      <c r="G5" s="188"/>
      <c r="H5" s="55">
        <v>5</v>
      </c>
      <c r="I5" s="56"/>
      <c r="J5" s="195" t="s">
        <v>6</v>
      </c>
      <c r="K5" s="195"/>
      <c r="L5" s="196"/>
      <c r="M5" s="55">
        <v>1154.8699999999999</v>
      </c>
      <c r="O5" s="45"/>
      <c r="P5" s="45"/>
    </row>
    <row r="6" spans="1:20" ht="17.25" customHeight="1">
      <c r="A6" s="53"/>
      <c r="B6" s="194" t="s">
        <v>3</v>
      </c>
      <c r="C6" s="182"/>
      <c r="D6" s="54" t="s">
        <v>115</v>
      </c>
      <c r="E6" s="186" t="s">
        <v>2</v>
      </c>
      <c r="F6" s="187"/>
      <c r="G6" s="188"/>
      <c r="H6" s="55">
        <v>4</v>
      </c>
      <c r="I6" s="56"/>
      <c r="J6" s="195" t="s">
        <v>7</v>
      </c>
      <c r="K6" s="195"/>
      <c r="L6" s="185"/>
      <c r="M6" s="55">
        <v>888.37</v>
      </c>
      <c r="O6" s="45"/>
      <c r="P6" s="45"/>
    </row>
    <row r="7" spans="1:20" ht="17.25" customHeight="1">
      <c r="A7" s="53"/>
      <c r="B7" s="194" t="s">
        <v>5</v>
      </c>
      <c r="C7" s="182"/>
      <c r="D7" s="54">
        <v>1983</v>
      </c>
      <c r="E7" s="180" t="s">
        <v>4</v>
      </c>
      <c r="F7" s="181"/>
      <c r="G7" s="182"/>
      <c r="H7" s="55">
        <v>60</v>
      </c>
      <c r="I7" s="56"/>
      <c r="J7" s="195" t="s">
        <v>8</v>
      </c>
      <c r="K7" s="195"/>
      <c r="L7" s="185"/>
      <c r="M7" s="57">
        <v>694.8</v>
      </c>
      <c r="O7" s="45"/>
      <c r="P7" s="45"/>
    </row>
    <row r="8" spans="1:20" ht="17.25" customHeight="1">
      <c r="A8" s="53"/>
      <c r="B8" s="178" t="s">
        <v>21</v>
      </c>
      <c r="C8" s="179"/>
      <c r="D8" s="90">
        <v>5330.19</v>
      </c>
      <c r="E8" s="180" t="s">
        <v>34</v>
      </c>
      <c r="F8" s="181"/>
      <c r="G8" s="182"/>
      <c r="H8" s="91">
        <v>3170.1</v>
      </c>
      <c r="I8" s="183" t="s">
        <v>35</v>
      </c>
      <c r="J8" s="184"/>
      <c r="K8" s="184"/>
      <c r="L8" s="185"/>
      <c r="M8" s="57">
        <v>50.7</v>
      </c>
      <c r="O8" s="45"/>
      <c r="P8" s="45"/>
    </row>
    <row r="9" spans="1:20" s="58" customFormat="1" ht="17.25" customHeight="1">
      <c r="A9" s="177" t="s">
        <v>141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88"/>
    </row>
    <row r="10" spans="1:20" ht="17.25" customHeight="1">
      <c r="A10" s="53"/>
      <c r="B10" s="92" t="s">
        <v>67</v>
      </c>
      <c r="C10" s="171" t="s">
        <v>142</v>
      </c>
      <c r="D10" s="172"/>
      <c r="E10" s="172"/>
      <c r="F10" s="172"/>
      <c r="G10" s="172"/>
      <c r="H10" s="172"/>
      <c r="I10" s="172"/>
      <c r="J10" s="173"/>
      <c r="K10" s="174">
        <v>267428.36</v>
      </c>
      <c r="L10" s="175"/>
      <c r="M10" s="176"/>
      <c r="N10" s="59"/>
      <c r="O10" s="60"/>
      <c r="P10" s="45"/>
    </row>
    <row r="11" spans="1:20" ht="17.25" customHeight="1">
      <c r="A11" s="53"/>
      <c r="B11" s="92" t="s">
        <v>68</v>
      </c>
      <c r="C11" s="171" t="s">
        <v>143</v>
      </c>
      <c r="D11" s="172"/>
      <c r="E11" s="172"/>
      <c r="F11" s="172"/>
      <c r="G11" s="172"/>
      <c r="H11" s="172"/>
      <c r="I11" s="172"/>
      <c r="J11" s="173"/>
      <c r="K11" s="174">
        <v>1089500.52</v>
      </c>
      <c r="L11" s="175"/>
      <c r="M11" s="176"/>
      <c r="N11" s="59"/>
      <c r="O11" s="60"/>
      <c r="P11" s="45"/>
    </row>
    <row r="12" spans="1:20" ht="17.25" customHeight="1">
      <c r="A12" s="53"/>
      <c r="B12" s="92" t="s">
        <v>69</v>
      </c>
      <c r="C12" s="171" t="s">
        <v>144</v>
      </c>
      <c r="D12" s="172"/>
      <c r="E12" s="172"/>
      <c r="F12" s="172"/>
      <c r="G12" s="172"/>
      <c r="H12" s="172"/>
      <c r="I12" s="172"/>
      <c r="J12" s="173"/>
      <c r="K12" s="174">
        <f>I42</f>
        <v>0</v>
      </c>
      <c r="L12" s="175"/>
      <c r="M12" s="176"/>
      <c r="N12" s="59"/>
      <c r="O12" s="60"/>
      <c r="P12" s="45"/>
    </row>
    <row r="13" spans="1:20" ht="17.25" customHeight="1">
      <c r="A13" s="53"/>
      <c r="B13" s="92" t="s">
        <v>70</v>
      </c>
      <c r="C13" s="171" t="s">
        <v>145</v>
      </c>
      <c r="D13" s="172"/>
      <c r="E13" s="172"/>
      <c r="F13" s="172"/>
      <c r="G13" s="172"/>
      <c r="H13" s="172"/>
      <c r="I13" s="172"/>
      <c r="J13" s="173"/>
      <c r="K13" s="174">
        <v>1068252.06</v>
      </c>
      <c r="L13" s="175"/>
      <c r="M13" s="176"/>
      <c r="N13" s="56"/>
      <c r="O13" s="56"/>
      <c r="P13" s="45"/>
    </row>
    <row r="14" spans="1:20" ht="17.25" customHeight="1">
      <c r="A14" s="53"/>
      <c r="B14" s="92" t="s">
        <v>71</v>
      </c>
      <c r="C14" s="171" t="s">
        <v>146</v>
      </c>
      <c r="D14" s="172"/>
      <c r="E14" s="172"/>
      <c r="F14" s="172"/>
      <c r="G14" s="172"/>
      <c r="H14" s="172"/>
      <c r="I14" s="172"/>
      <c r="J14" s="173"/>
      <c r="K14" s="174">
        <f>K10+K11-K12-K13</f>
        <v>288676.81999999983</v>
      </c>
      <c r="L14" s="175"/>
      <c r="M14" s="176"/>
      <c r="N14" s="56"/>
      <c r="O14" s="56"/>
      <c r="P14" s="45"/>
    </row>
    <row r="15" spans="1:20" ht="18.75" customHeight="1">
      <c r="A15" s="53"/>
      <c r="B15" s="92" t="s">
        <v>42</v>
      </c>
      <c r="C15" s="171" t="s">
        <v>147</v>
      </c>
      <c r="D15" s="172"/>
      <c r="E15" s="172"/>
      <c r="F15" s="172"/>
      <c r="G15" s="172"/>
      <c r="H15" s="172"/>
      <c r="I15" s="172"/>
      <c r="J15" s="173"/>
      <c r="K15" s="174">
        <v>0</v>
      </c>
      <c r="L15" s="175"/>
      <c r="M15" s="176"/>
      <c r="N15" s="56"/>
      <c r="O15" s="56"/>
      <c r="P15" s="45"/>
    </row>
    <row r="16" spans="1:20" ht="18.75" customHeight="1">
      <c r="A16" s="177" t="s">
        <v>148</v>
      </c>
      <c r="B16" s="177"/>
      <c r="C16" s="177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61"/>
      <c r="O16" s="45"/>
      <c r="P16" s="45"/>
    </row>
    <row r="17" spans="2:16" ht="40.5" customHeight="1">
      <c r="B17" s="157" t="s">
        <v>31</v>
      </c>
      <c r="C17" s="159" t="s">
        <v>22</v>
      </c>
      <c r="D17" s="160"/>
      <c r="E17" s="160"/>
      <c r="F17" s="161"/>
      <c r="G17" s="165" t="s">
        <v>116</v>
      </c>
      <c r="H17" s="166" t="s">
        <v>30</v>
      </c>
      <c r="I17" s="167"/>
      <c r="J17" s="159" t="s">
        <v>117</v>
      </c>
      <c r="K17" s="160"/>
      <c r="L17" s="161"/>
      <c r="M17" s="168" t="s">
        <v>118</v>
      </c>
      <c r="N17" s="169"/>
      <c r="O17" s="45"/>
      <c r="P17" s="45"/>
    </row>
    <row r="18" spans="2:16" ht="16.5" customHeight="1">
      <c r="B18" s="158"/>
      <c r="C18" s="162"/>
      <c r="D18" s="163"/>
      <c r="E18" s="163"/>
      <c r="F18" s="164"/>
      <c r="G18" s="165"/>
      <c r="H18" s="62" t="s">
        <v>33</v>
      </c>
      <c r="I18" s="62" t="s">
        <v>23</v>
      </c>
      <c r="J18" s="162"/>
      <c r="K18" s="163"/>
      <c r="L18" s="164"/>
      <c r="M18" s="170" t="s">
        <v>119</v>
      </c>
      <c r="N18" s="170"/>
      <c r="O18" s="45"/>
      <c r="P18" s="45"/>
    </row>
    <row r="19" spans="2:16" ht="32.25" customHeight="1">
      <c r="B19" s="63" t="s">
        <v>27</v>
      </c>
      <c r="C19" s="134" t="s">
        <v>120</v>
      </c>
      <c r="D19" s="135"/>
      <c r="E19" s="135"/>
      <c r="F19" s="136"/>
      <c r="G19" s="64">
        <f>G20+G21+G23+G24+G25+G26+G27+G28+G29+G30+G31</f>
        <v>16.290000000000003</v>
      </c>
      <c r="H19" s="64"/>
      <c r="I19" s="65">
        <f>I20+I21+I23+I24+I25+I26+I27+I28</f>
        <v>0</v>
      </c>
      <c r="J19" s="137"/>
      <c r="K19" s="138"/>
      <c r="L19" s="139"/>
      <c r="M19" s="156">
        <f>M20+M21+M23+M24+M25+M26+M27+M28+M29+M30+M31</f>
        <v>486708.19000000006</v>
      </c>
      <c r="N19" s="156"/>
      <c r="O19" s="45"/>
      <c r="P19" s="45"/>
    </row>
    <row r="20" spans="2:16" ht="19.5" customHeight="1">
      <c r="B20" s="66">
        <v>1</v>
      </c>
      <c r="C20" s="134" t="s">
        <v>9</v>
      </c>
      <c r="D20" s="135"/>
      <c r="E20" s="135"/>
      <c r="F20" s="136"/>
      <c r="G20" s="67">
        <v>2.17</v>
      </c>
      <c r="H20" s="68"/>
      <c r="I20" s="69"/>
      <c r="J20" s="137" t="s">
        <v>121</v>
      </c>
      <c r="K20" s="138"/>
      <c r="L20" s="139"/>
      <c r="M20" s="140">
        <v>60030.62</v>
      </c>
      <c r="N20" s="140"/>
      <c r="O20" s="45"/>
      <c r="P20" s="45"/>
    </row>
    <row r="21" spans="2:16" ht="19.5" customHeight="1">
      <c r="B21" s="145">
        <v>2</v>
      </c>
      <c r="C21" s="134" t="s">
        <v>122</v>
      </c>
      <c r="D21" s="135"/>
      <c r="E21" s="135"/>
      <c r="F21" s="136"/>
      <c r="G21" s="147">
        <v>3.85</v>
      </c>
      <c r="H21" s="149"/>
      <c r="I21" s="151"/>
      <c r="J21" s="153" t="s">
        <v>121</v>
      </c>
      <c r="K21" s="154"/>
      <c r="L21" s="155"/>
      <c r="M21" s="140">
        <v>74026.73</v>
      </c>
      <c r="N21" s="140"/>
      <c r="O21" s="45"/>
      <c r="P21" s="45"/>
    </row>
    <row r="22" spans="2:16" ht="18" customHeight="1">
      <c r="B22" s="146"/>
      <c r="C22" s="141" t="s">
        <v>123</v>
      </c>
      <c r="D22" s="142"/>
      <c r="E22" s="142"/>
      <c r="F22" s="143"/>
      <c r="G22" s="148"/>
      <c r="H22" s="150"/>
      <c r="I22" s="152"/>
      <c r="J22" s="144" t="s">
        <v>124</v>
      </c>
      <c r="K22" s="144"/>
      <c r="L22" s="144"/>
      <c r="M22" s="140">
        <v>5968.21</v>
      </c>
      <c r="N22" s="140"/>
      <c r="O22" s="45"/>
      <c r="P22" s="45"/>
    </row>
    <row r="23" spans="2:16" ht="32.25" customHeight="1">
      <c r="B23" s="66">
        <v>3</v>
      </c>
      <c r="C23" s="134" t="s">
        <v>125</v>
      </c>
      <c r="D23" s="135"/>
      <c r="E23" s="135"/>
      <c r="F23" s="136"/>
      <c r="G23" s="67">
        <v>3.49</v>
      </c>
      <c r="H23" s="68"/>
      <c r="I23" s="69"/>
      <c r="J23" s="137" t="s">
        <v>126</v>
      </c>
      <c r="K23" s="138"/>
      <c r="L23" s="139"/>
      <c r="M23" s="140">
        <v>120065.03</v>
      </c>
      <c r="N23" s="140"/>
      <c r="O23" s="45"/>
      <c r="P23" s="45"/>
    </row>
    <row r="24" spans="2:16" ht="19.5" customHeight="1">
      <c r="B24" s="66">
        <v>4</v>
      </c>
      <c r="C24" s="134" t="s">
        <v>10</v>
      </c>
      <c r="D24" s="135"/>
      <c r="E24" s="135"/>
      <c r="F24" s="136"/>
      <c r="G24" s="67">
        <v>0.14000000000000001</v>
      </c>
      <c r="H24" s="68"/>
      <c r="I24" s="69"/>
      <c r="J24" s="137" t="s">
        <v>127</v>
      </c>
      <c r="K24" s="138"/>
      <c r="L24" s="139"/>
      <c r="M24" s="140">
        <v>4117.5</v>
      </c>
      <c r="N24" s="140"/>
      <c r="O24" s="45"/>
      <c r="P24" s="45"/>
    </row>
    <row r="25" spans="2:16" ht="19.5" customHeight="1">
      <c r="B25" s="66">
        <v>5</v>
      </c>
      <c r="C25" s="134" t="s">
        <v>11</v>
      </c>
      <c r="D25" s="135"/>
      <c r="E25" s="135"/>
      <c r="F25" s="136"/>
      <c r="G25" s="67">
        <v>0.47</v>
      </c>
      <c r="H25" s="68"/>
      <c r="I25" s="69"/>
      <c r="J25" s="137" t="s">
        <v>127</v>
      </c>
      <c r="K25" s="138"/>
      <c r="L25" s="139"/>
      <c r="M25" s="140">
        <v>2778</v>
      </c>
      <c r="N25" s="140"/>
      <c r="O25" s="45"/>
      <c r="P25" s="45"/>
    </row>
    <row r="26" spans="2:16" ht="30.75" customHeight="1">
      <c r="B26" s="66">
        <v>6</v>
      </c>
      <c r="C26" s="134" t="s">
        <v>14</v>
      </c>
      <c r="D26" s="135"/>
      <c r="E26" s="135"/>
      <c r="F26" s="136"/>
      <c r="G26" s="67">
        <v>1.05</v>
      </c>
      <c r="H26" s="68"/>
      <c r="I26" s="69"/>
      <c r="J26" s="137" t="s">
        <v>127</v>
      </c>
      <c r="K26" s="138"/>
      <c r="L26" s="139"/>
      <c r="M26" s="140">
        <v>53139.71</v>
      </c>
      <c r="N26" s="140"/>
      <c r="O26" s="45"/>
      <c r="P26" s="45"/>
    </row>
    <row r="27" spans="2:16" ht="19.5" customHeight="1">
      <c r="B27" s="66">
        <v>7</v>
      </c>
      <c r="C27" s="134" t="s">
        <v>13</v>
      </c>
      <c r="D27" s="135"/>
      <c r="E27" s="135"/>
      <c r="F27" s="136"/>
      <c r="G27" s="67">
        <v>0.19</v>
      </c>
      <c r="H27" s="68"/>
      <c r="I27" s="69"/>
      <c r="J27" s="137" t="s">
        <v>128</v>
      </c>
      <c r="K27" s="138"/>
      <c r="L27" s="139"/>
      <c r="M27" s="140">
        <v>50300.21</v>
      </c>
      <c r="N27" s="140"/>
      <c r="O27" s="45"/>
      <c r="P27" s="45"/>
    </row>
    <row r="28" spans="2:16" ht="31.5" customHeight="1">
      <c r="B28" s="66">
        <v>8</v>
      </c>
      <c r="C28" s="134" t="s">
        <v>129</v>
      </c>
      <c r="D28" s="135"/>
      <c r="E28" s="135"/>
      <c r="F28" s="136"/>
      <c r="G28" s="67">
        <v>0.46</v>
      </c>
      <c r="H28" s="68"/>
      <c r="I28" s="69"/>
      <c r="J28" s="137" t="s">
        <v>130</v>
      </c>
      <c r="K28" s="138"/>
      <c r="L28" s="139"/>
      <c r="M28" s="140">
        <v>17479.28</v>
      </c>
      <c r="N28" s="140"/>
      <c r="O28" s="45"/>
      <c r="P28" s="45"/>
    </row>
    <row r="29" spans="2:16" ht="31.5" customHeight="1">
      <c r="B29" s="66">
        <v>9</v>
      </c>
      <c r="C29" s="134" t="s">
        <v>131</v>
      </c>
      <c r="D29" s="135"/>
      <c r="E29" s="135"/>
      <c r="F29" s="136"/>
      <c r="G29" s="67">
        <v>1.85</v>
      </c>
      <c r="H29" s="68"/>
      <c r="I29" s="69"/>
      <c r="J29" s="137" t="s">
        <v>130</v>
      </c>
      <c r="K29" s="138"/>
      <c r="L29" s="139"/>
      <c r="M29" s="140">
        <v>42328.9</v>
      </c>
      <c r="N29" s="140"/>
      <c r="O29" s="45"/>
      <c r="P29" s="45"/>
    </row>
    <row r="30" spans="2:16" ht="31.5" customHeight="1">
      <c r="B30" s="66">
        <v>10</v>
      </c>
      <c r="C30" s="134" t="s">
        <v>132</v>
      </c>
      <c r="D30" s="135"/>
      <c r="E30" s="135"/>
      <c r="F30" s="136"/>
      <c r="G30" s="67">
        <v>1.44</v>
      </c>
      <c r="H30" s="68"/>
      <c r="I30" s="69"/>
      <c r="J30" s="137" t="s">
        <v>130</v>
      </c>
      <c r="K30" s="138"/>
      <c r="L30" s="139"/>
      <c r="M30" s="140">
        <v>19029.3</v>
      </c>
      <c r="N30" s="140"/>
      <c r="O30" s="45"/>
      <c r="P30" s="45"/>
    </row>
    <row r="31" spans="2:16" ht="31.5" customHeight="1">
      <c r="B31" s="66">
        <v>11</v>
      </c>
      <c r="C31" s="134" t="s">
        <v>133</v>
      </c>
      <c r="D31" s="135"/>
      <c r="E31" s="135"/>
      <c r="F31" s="136"/>
      <c r="G31" s="67">
        <v>1.18</v>
      </c>
      <c r="H31" s="68"/>
      <c r="I31" s="69"/>
      <c r="J31" s="137" t="s">
        <v>130</v>
      </c>
      <c r="K31" s="138"/>
      <c r="L31" s="139"/>
      <c r="M31" s="140">
        <v>43412.91</v>
      </c>
      <c r="N31" s="140"/>
      <c r="O31" s="45"/>
      <c r="P31" s="45"/>
    </row>
    <row r="32" spans="2:16" ht="32.25" customHeight="1">
      <c r="B32" s="70" t="s">
        <v>28</v>
      </c>
      <c r="C32" s="126" t="s">
        <v>32</v>
      </c>
      <c r="D32" s="127"/>
      <c r="E32" s="127"/>
      <c r="F32" s="128"/>
      <c r="G32" s="71">
        <f>G33+G34+G35+G36+G37+I3</f>
        <v>9.86</v>
      </c>
      <c r="H32" s="71"/>
      <c r="I32" s="72">
        <f>I33+I34+I35+I36+I37</f>
        <v>0</v>
      </c>
      <c r="J32" s="129"/>
      <c r="K32" s="130"/>
      <c r="L32" s="131"/>
      <c r="M32" s="133">
        <f>M33+M34+M35+M36+M37</f>
        <v>273211.05</v>
      </c>
      <c r="N32" s="133"/>
      <c r="O32" s="45"/>
      <c r="P32" s="45"/>
    </row>
    <row r="33" spans="1:16" ht="32.25" customHeight="1">
      <c r="B33" s="73">
        <v>1</v>
      </c>
      <c r="C33" s="126" t="s">
        <v>134</v>
      </c>
      <c r="D33" s="127"/>
      <c r="E33" s="127"/>
      <c r="F33" s="128"/>
      <c r="G33" s="74">
        <v>0.11</v>
      </c>
      <c r="H33" s="75"/>
      <c r="I33" s="76"/>
      <c r="J33" s="129" t="s">
        <v>135</v>
      </c>
      <c r="K33" s="130"/>
      <c r="L33" s="131"/>
      <c r="M33" s="132">
        <v>5626.19</v>
      </c>
      <c r="N33" s="132"/>
      <c r="O33" s="45"/>
      <c r="P33" s="45"/>
    </row>
    <row r="34" spans="1:16" ht="19.5" customHeight="1">
      <c r="B34" s="73">
        <f>B33+1</f>
        <v>2</v>
      </c>
      <c r="C34" s="126" t="s">
        <v>24</v>
      </c>
      <c r="D34" s="127"/>
      <c r="E34" s="127"/>
      <c r="F34" s="128"/>
      <c r="G34" s="74">
        <v>0.15</v>
      </c>
      <c r="H34" s="75"/>
      <c r="I34" s="76"/>
      <c r="J34" s="129" t="s">
        <v>136</v>
      </c>
      <c r="K34" s="130"/>
      <c r="L34" s="131"/>
      <c r="M34" s="132">
        <v>6321.35</v>
      </c>
      <c r="N34" s="132"/>
      <c r="O34" s="45"/>
      <c r="P34" s="45"/>
    </row>
    <row r="35" spans="1:16" ht="19.5" customHeight="1">
      <c r="B35" s="73">
        <f>B34+1</f>
        <v>3</v>
      </c>
      <c r="C35" s="126" t="s">
        <v>25</v>
      </c>
      <c r="D35" s="127"/>
      <c r="E35" s="127"/>
      <c r="F35" s="128"/>
      <c r="G35" s="74">
        <v>0.26</v>
      </c>
      <c r="H35" s="75"/>
      <c r="I35" s="76"/>
      <c r="J35" s="129" t="s">
        <v>136</v>
      </c>
      <c r="K35" s="130"/>
      <c r="L35" s="131"/>
      <c r="M35" s="132">
        <v>10906.49</v>
      </c>
      <c r="N35" s="132"/>
      <c r="O35" s="45"/>
      <c r="P35" s="45"/>
    </row>
    <row r="36" spans="1:16" ht="32.25" customHeight="1">
      <c r="B36" s="73">
        <f>B35+1</f>
        <v>4</v>
      </c>
      <c r="C36" s="126" t="s">
        <v>18</v>
      </c>
      <c r="D36" s="127"/>
      <c r="E36" s="127"/>
      <c r="F36" s="128"/>
      <c r="G36" s="74">
        <v>2.11</v>
      </c>
      <c r="H36" s="75"/>
      <c r="I36" s="76"/>
      <c r="J36" s="129" t="s">
        <v>137</v>
      </c>
      <c r="K36" s="130"/>
      <c r="L36" s="131"/>
      <c r="M36" s="132">
        <v>9017.32</v>
      </c>
      <c r="N36" s="132"/>
      <c r="O36" s="45"/>
      <c r="P36" s="45"/>
    </row>
    <row r="37" spans="1:16" ht="19.5" customHeight="1">
      <c r="B37" s="73">
        <f>B36+1</f>
        <v>5</v>
      </c>
      <c r="C37" s="126" t="s">
        <v>26</v>
      </c>
      <c r="D37" s="127"/>
      <c r="E37" s="127"/>
      <c r="F37" s="128"/>
      <c r="G37" s="74">
        <v>7.23</v>
      </c>
      <c r="H37" s="75"/>
      <c r="I37" s="76"/>
      <c r="J37" s="129" t="s">
        <v>136</v>
      </c>
      <c r="K37" s="130"/>
      <c r="L37" s="131"/>
      <c r="M37" s="132">
        <v>241339.7</v>
      </c>
      <c r="N37" s="132"/>
      <c r="O37" s="45"/>
      <c r="P37" s="45"/>
    </row>
    <row r="38" spans="1:16" ht="33" customHeight="1">
      <c r="B38" s="77" t="s">
        <v>29</v>
      </c>
      <c r="C38" s="112" t="s">
        <v>138</v>
      </c>
      <c r="D38" s="113"/>
      <c r="E38" s="113"/>
      <c r="F38" s="114"/>
      <c r="G38" s="78">
        <v>2.4900000000000002</v>
      </c>
      <c r="H38" s="79"/>
      <c r="I38" s="80">
        <v>0</v>
      </c>
      <c r="J38" s="115" t="s">
        <v>139</v>
      </c>
      <c r="K38" s="116"/>
      <c r="L38" s="117"/>
      <c r="M38" s="125">
        <v>114149.58</v>
      </c>
      <c r="N38" s="125"/>
      <c r="O38" s="45"/>
      <c r="P38" s="45"/>
    </row>
    <row r="39" spans="1:16" ht="19.5" customHeight="1">
      <c r="B39" s="81"/>
      <c r="C39" s="112" t="s">
        <v>155</v>
      </c>
      <c r="D39" s="113"/>
      <c r="E39" s="113"/>
      <c r="F39" s="113"/>
      <c r="G39" s="113"/>
      <c r="H39" s="113"/>
      <c r="I39" s="114"/>
      <c r="J39" s="115" t="s">
        <v>156</v>
      </c>
      <c r="K39" s="116"/>
      <c r="L39" s="117"/>
      <c r="M39" s="118">
        <v>206</v>
      </c>
      <c r="N39" s="118"/>
      <c r="O39" s="45"/>
      <c r="P39" s="45"/>
    </row>
    <row r="40" spans="1:16" ht="19.5" customHeight="1">
      <c r="B40" s="81"/>
      <c r="C40" s="112" t="s">
        <v>157</v>
      </c>
      <c r="D40" s="113"/>
      <c r="E40" s="113"/>
      <c r="F40" s="113"/>
      <c r="G40" s="113"/>
      <c r="H40" s="113"/>
      <c r="I40" s="114"/>
      <c r="J40" s="115" t="s">
        <v>158</v>
      </c>
      <c r="K40" s="116"/>
      <c r="L40" s="117"/>
      <c r="M40" s="197">
        <v>75392</v>
      </c>
      <c r="N40" s="198"/>
      <c r="O40" s="45"/>
      <c r="P40" s="45"/>
    </row>
    <row r="41" spans="1:16" ht="19.5" customHeight="1">
      <c r="B41" s="81"/>
      <c r="C41" s="112"/>
      <c r="D41" s="113"/>
      <c r="E41" s="113"/>
      <c r="F41" s="113"/>
      <c r="G41" s="113"/>
      <c r="H41" s="113"/>
      <c r="I41" s="114"/>
      <c r="J41" s="115"/>
      <c r="K41" s="116"/>
      <c r="L41" s="117"/>
      <c r="M41" s="118"/>
      <c r="N41" s="118"/>
      <c r="O41" s="45"/>
      <c r="P41" s="45"/>
    </row>
    <row r="42" spans="1:16" ht="21" customHeight="1">
      <c r="B42" s="82"/>
      <c r="C42" s="83" t="s">
        <v>12</v>
      </c>
      <c r="D42" s="84"/>
      <c r="E42" s="84"/>
      <c r="F42" s="84"/>
      <c r="G42" s="85">
        <f>G38+G32+G19</f>
        <v>28.64</v>
      </c>
      <c r="H42" s="85"/>
      <c r="I42" s="85">
        <f>I38+I32+I19</f>
        <v>0</v>
      </c>
      <c r="J42" s="119"/>
      <c r="K42" s="120"/>
      <c r="L42" s="121"/>
      <c r="M42" s="122">
        <f>M19+M32+M38</f>
        <v>874068.82</v>
      </c>
      <c r="N42" s="122"/>
      <c r="O42" s="45"/>
      <c r="P42" s="45"/>
    </row>
    <row r="43" spans="1:16" ht="23.25" customHeight="1">
      <c r="B43" s="123" t="s">
        <v>149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6" ht="78.75" customHeight="1">
      <c r="B44" s="124" t="s">
        <v>150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5"/>
      <c r="P44" s="45"/>
    </row>
    <row r="45" spans="1:16" ht="6.75" customHeight="1">
      <c r="O45" s="45"/>
      <c r="P45" s="45"/>
    </row>
    <row r="46" spans="1:16" ht="19.5" customHeight="1">
      <c r="A46" s="111" t="s">
        <v>151</v>
      </c>
      <c r="B46" s="111"/>
      <c r="C46" s="111"/>
      <c r="D46" s="111"/>
      <c r="E46" s="111"/>
      <c r="F46" s="111"/>
      <c r="G46" s="111" t="s">
        <v>152</v>
      </c>
      <c r="H46" s="111"/>
      <c r="I46" s="111"/>
      <c r="J46" s="111"/>
      <c r="K46" s="111"/>
      <c r="L46" s="111"/>
      <c r="M46" s="111"/>
      <c r="N46" s="111"/>
    </row>
    <row r="47" spans="1:16" ht="19.5" customHeight="1">
      <c r="A47" s="111" t="s">
        <v>153</v>
      </c>
      <c r="B47" s="111"/>
      <c r="C47" s="111"/>
      <c r="D47" s="111"/>
      <c r="E47" s="111"/>
      <c r="F47" s="111"/>
      <c r="G47" s="111" t="s">
        <v>152</v>
      </c>
      <c r="H47" s="111"/>
      <c r="I47" s="111"/>
      <c r="J47" s="111"/>
      <c r="K47" s="111"/>
      <c r="L47" s="111"/>
      <c r="M47" s="111"/>
      <c r="N47" s="111"/>
    </row>
    <row r="48" spans="1:16" ht="19.5" customHeight="1">
      <c r="A48" s="111"/>
      <c r="B48" s="111"/>
      <c r="C48" s="111"/>
      <c r="D48" s="87"/>
      <c r="G48" s="111" t="s">
        <v>152</v>
      </c>
      <c r="H48" s="111"/>
      <c r="I48" s="111"/>
      <c r="J48" s="111"/>
      <c r="K48" s="111"/>
      <c r="L48" s="111"/>
      <c r="M48" s="111"/>
      <c r="N48" s="111"/>
    </row>
    <row r="49" spans="7:14" ht="19.5" customHeight="1">
      <c r="G49" s="111" t="s">
        <v>152</v>
      </c>
      <c r="H49" s="111"/>
      <c r="I49" s="111"/>
      <c r="J49" s="111"/>
      <c r="K49" s="111"/>
      <c r="L49" s="111"/>
      <c r="M49" s="111"/>
      <c r="N49" s="111"/>
    </row>
  </sheetData>
  <mergeCells count="121">
    <mergeCell ref="C40:I40"/>
    <mergeCell ref="C41:I41"/>
    <mergeCell ref="J40:L40"/>
    <mergeCell ref="M40:N40"/>
    <mergeCell ref="A1:N1"/>
    <mergeCell ref="A2:N2"/>
    <mergeCell ref="A3:E3"/>
    <mergeCell ref="G3:J3"/>
    <mergeCell ref="B7:C7"/>
    <mergeCell ref="J7:L7"/>
    <mergeCell ref="B5:C5"/>
    <mergeCell ref="J5:L5"/>
    <mergeCell ref="B6:C6"/>
    <mergeCell ref="J6:L6"/>
    <mergeCell ref="B8:C8"/>
    <mergeCell ref="E8:G8"/>
    <mergeCell ref="I8:L8"/>
    <mergeCell ref="E7:G7"/>
    <mergeCell ref="E6:G6"/>
    <mergeCell ref="E5:G5"/>
    <mergeCell ref="C13:J13"/>
    <mergeCell ref="K13:M13"/>
    <mergeCell ref="C14:J14"/>
    <mergeCell ref="K14:M14"/>
    <mergeCell ref="C15:J15"/>
    <mergeCell ref="K15:M15"/>
    <mergeCell ref="A16:C16"/>
    <mergeCell ref="A9:M9"/>
    <mergeCell ref="C10:J10"/>
    <mergeCell ref="K10:M10"/>
    <mergeCell ref="C11:J11"/>
    <mergeCell ref="K11:M11"/>
    <mergeCell ref="C12:J12"/>
    <mergeCell ref="K12:M12"/>
    <mergeCell ref="C19:F19"/>
    <mergeCell ref="J19:L19"/>
    <mergeCell ref="M19:N19"/>
    <mergeCell ref="C20:F20"/>
    <mergeCell ref="J20:L20"/>
    <mergeCell ref="M20:N20"/>
    <mergeCell ref="B17:B18"/>
    <mergeCell ref="C17:F18"/>
    <mergeCell ref="G17:G18"/>
    <mergeCell ref="H17:I17"/>
    <mergeCell ref="J17:L18"/>
    <mergeCell ref="M17:N17"/>
    <mergeCell ref="M18:N18"/>
    <mergeCell ref="M21:N21"/>
    <mergeCell ref="C22:F22"/>
    <mergeCell ref="J22:L22"/>
    <mergeCell ref="M22:N22"/>
    <mergeCell ref="C23:F23"/>
    <mergeCell ref="J23:L23"/>
    <mergeCell ref="M23:N23"/>
    <mergeCell ref="B21:B22"/>
    <mergeCell ref="C21:F21"/>
    <mergeCell ref="G21:G22"/>
    <mergeCell ref="H21:H22"/>
    <mergeCell ref="I21:I22"/>
    <mergeCell ref="J21:L21"/>
    <mergeCell ref="C26:F26"/>
    <mergeCell ref="J26:L26"/>
    <mergeCell ref="M26:N26"/>
    <mergeCell ref="C27:F27"/>
    <mergeCell ref="J27:L27"/>
    <mergeCell ref="M27:N27"/>
    <mergeCell ref="C24:F24"/>
    <mergeCell ref="J24:L24"/>
    <mergeCell ref="M24:N24"/>
    <mergeCell ref="C25:F25"/>
    <mergeCell ref="J25:L25"/>
    <mergeCell ref="M25:N25"/>
    <mergeCell ref="C30:F30"/>
    <mergeCell ref="J30:L30"/>
    <mergeCell ref="M30:N30"/>
    <mergeCell ref="C31:F31"/>
    <mergeCell ref="J31:L31"/>
    <mergeCell ref="M31:N31"/>
    <mergeCell ref="C28:F28"/>
    <mergeCell ref="J28:L28"/>
    <mergeCell ref="M28:N28"/>
    <mergeCell ref="C29:F29"/>
    <mergeCell ref="J29:L29"/>
    <mergeCell ref="M29:N29"/>
    <mergeCell ref="C34:F34"/>
    <mergeCell ref="J34:L34"/>
    <mergeCell ref="M34:N34"/>
    <mergeCell ref="C35:F35"/>
    <mergeCell ref="J35:L35"/>
    <mergeCell ref="M35:N35"/>
    <mergeCell ref="C32:F32"/>
    <mergeCell ref="J32:L32"/>
    <mergeCell ref="M32:N32"/>
    <mergeCell ref="C33:F33"/>
    <mergeCell ref="J33:L33"/>
    <mergeCell ref="M33:N33"/>
    <mergeCell ref="C38:F38"/>
    <mergeCell ref="J38:L38"/>
    <mergeCell ref="M38:N38"/>
    <mergeCell ref="J39:L39"/>
    <mergeCell ref="M39:N39"/>
    <mergeCell ref="C36:F36"/>
    <mergeCell ref="J36:L36"/>
    <mergeCell ref="M36:N36"/>
    <mergeCell ref="C37:F37"/>
    <mergeCell ref="J37:L37"/>
    <mergeCell ref="M37:N37"/>
    <mergeCell ref="C39:I39"/>
    <mergeCell ref="A46:F46"/>
    <mergeCell ref="G46:N46"/>
    <mergeCell ref="A47:F47"/>
    <mergeCell ref="G47:N47"/>
    <mergeCell ref="A48:C48"/>
    <mergeCell ref="G48:N48"/>
    <mergeCell ref="G49:N49"/>
    <mergeCell ref="J41:L41"/>
    <mergeCell ref="M41:N41"/>
    <mergeCell ref="J42:L42"/>
    <mergeCell ref="M42:N42"/>
    <mergeCell ref="B43:N43"/>
    <mergeCell ref="B44:N44"/>
  </mergeCells>
  <pageMargins left="0.56000000000000005" right="0.19685039370078741" top="0.39370078740157483" bottom="0.31496062992125984" header="0.31496062992125984" footer="0.23622047244094491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2014г.</vt:lpstr>
      <vt:lpstr>'отчет 2014г.'!Область_печати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Шанаров</dc:creator>
  <cp:lastModifiedBy>Афанасьева Н</cp:lastModifiedBy>
  <cp:lastPrinted>2012-07-24T00:28:38Z</cp:lastPrinted>
  <dcterms:created xsi:type="dcterms:W3CDTF">2011-03-19T07:42:56Z</dcterms:created>
  <dcterms:modified xsi:type="dcterms:W3CDTF">2015-03-30T03:07:38Z</dcterms:modified>
</cp:coreProperties>
</file>